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60" windowWidth="11355" windowHeight="9120"/>
  </bookViews>
  <sheets>
    <sheet name="2019" sheetId="30" r:id="rId1"/>
    <sheet name="2017" sheetId="29" r:id="rId2"/>
    <sheet name="2016" sheetId="28" r:id="rId3"/>
    <sheet name="2015" sheetId="27" r:id="rId4"/>
    <sheet name="2013" sheetId="22" r:id="rId5"/>
    <sheet name="2014" sheetId="26" r:id="rId6"/>
  </sheets>
  <definedNames>
    <definedName name="_xlnm._FilterDatabase" localSheetId="1" hidden="1">'2017'!$A$2:$L$351</definedName>
    <definedName name="_xlnm._FilterDatabase" localSheetId="0" hidden="1">'2019'!$A$2:$L$378</definedName>
    <definedName name="_xlnm.Print_Titles" localSheetId="5">'2014'!$7:$8</definedName>
    <definedName name="_xlnm.Print_Titles" localSheetId="3">'2015'!$7:$8</definedName>
    <definedName name="_xlnm.Print_Area" localSheetId="5">'2014'!$A$1:$L$360</definedName>
    <definedName name="_xlnm.Print_Area" localSheetId="3">'2015'!$A$1:$L$387</definedName>
  </definedNames>
  <calcPr calcId="125725"/>
</workbook>
</file>

<file path=xl/calcChain.xml><?xml version="1.0" encoding="utf-8"?>
<calcChain xmlns="http://schemas.openxmlformats.org/spreadsheetml/2006/main">
  <c r="H292" i="30"/>
  <c r="I292"/>
  <c r="J292"/>
  <c r="K292" s="1"/>
  <c r="L292" s="1"/>
  <c r="I128"/>
  <c r="J128"/>
  <c r="K128"/>
  <c r="H129"/>
  <c r="I129"/>
  <c r="J129"/>
  <c r="K129"/>
  <c r="H86"/>
  <c r="I86"/>
  <c r="J86"/>
  <c r="K86"/>
  <c r="H85"/>
  <c r="I85"/>
  <c r="J85"/>
  <c r="K85"/>
  <c r="J84"/>
  <c r="H84"/>
  <c r="I84"/>
  <c r="K84"/>
  <c r="J243"/>
  <c r="J244"/>
  <c r="I243"/>
  <c r="I244"/>
  <c r="H243"/>
  <c r="L243" s="1"/>
  <c r="H244"/>
  <c r="L244" s="1"/>
  <c r="H153"/>
  <c r="I153"/>
  <c r="J153"/>
  <c r="K153"/>
  <c r="H100"/>
  <c r="I100"/>
  <c r="J99"/>
  <c r="J100"/>
  <c r="H90"/>
  <c r="H89"/>
  <c r="H88"/>
  <c r="H87"/>
  <c r="H83"/>
  <c r="H82"/>
  <c r="H81"/>
  <c r="H80"/>
  <c r="H79"/>
  <c r="H78"/>
  <c r="H77"/>
  <c r="H76"/>
  <c r="H74"/>
  <c r="H73"/>
  <c r="H72"/>
  <c r="H71"/>
  <c r="H70"/>
  <c r="H69"/>
  <c r="H68"/>
  <c r="H67"/>
  <c r="H65"/>
  <c r="H64"/>
  <c r="H63"/>
  <c r="H59"/>
  <c r="H57"/>
  <c r="H52"/>
  <c r="H50"/>
  <c r="H49"/>
  <c r="H48"/>
  <c r="H47"/>
  <c r="H46"/>
  <c r="H43"/>
  <c r="H42"/>
  <c r="H39"/>
  <c r="H38"/>
  <c r="H37"/>
  <c r="H36"/>
  <c r="H35"/>
  <c r="H33"/>
  <c r="H32"/>
  <c r="H31"/>
  <c r="H30"/>
  <c r="H27"/>
  <c r="H26"/>
  <c r="H25"/>
  <c r="H22"/>
  <c r="H21"/>
  <c r="H20"/>
  <c r="H19"/>
  <c r="H18"/>
  <c r="H17"/>
  <c r="H16"/>
  <c r="H15"/>
  <c r="H14"/>
  <c r="H13"/>
  <c r="H12"/>
  <c r="H11"/>
  <c r="I90"/>
  <c r="I89"/>
  <c r="I88"/>
  <c r="I87"/>
  <c r="I83"/>
  <c r="I82"/>
  <c r="I81"/>
  <c r="I80"/>
  <c r="I79"/>
  <c r="I78"/>
  <c r="I77"/>
  <c r="I76"/>
  <c r="I74"/>
  <c r="I73"/>
  <c r="I72"/>
  <c r="I71"/>
  <c r="I70"/>
  <c r="I69"/>
  <c r="I68"/>
  <c r="I67"/>
  <c r="I65"/>
  <c r="I64"/>
  <c r="I63"/>
  <c r="I59"/>
  <c r="I57"/>
  <c r="I52"/>
  <c r="I50"/>
  <c r="I49"/>
  <c r="I48"/>
  <c r="I47"/>
  <c r="I46"/>
  <c r="I43"/>
  <c r="I42"/>
  <c r="I39"/>
  <c r="I38"/>
  <c r="I37"/>
  <c r="I36"/>
  <c r="I35"/>
  <c r="I33"/>
  <c r="I32"/>
  <c r="I31"/>
  <c r="I30"/>
  <c r="I27"/>
  <c r="I26"/>
  <c r="I25"/>
  <c r="I22"/>
  <c r="I21"/>
  <c r="I20"/>
  <c r="I19"/>
  <c r="I18"/>
  <c r="I17"/>
  <c r="I16"/>
  <c r="I15"/>
  <c r="I14"/>
  <c r="I13"/>
  <c r="I12"/>
  <c r="J90"/>
  <c r="J89"/>
  <c r="J88"/>
  <c r="J87"/>
  <c r="J83"/>
  <c r="J82"/>
  <c r="J81"/>
  <c r="J80"/>
  <c r="J79"/>
  <c r="J78"/>
  <c r="J77"/>
  <c r="J76"/>
  <c r="J74"/>
  <c r="J73"/>
  <c r="J72"/>
  <c r="J71"/>
  <c r="J70"/>
  <c r="J69"/>
  <c r="J68"/>
  <c r="J67"/>
  <c r="J65"/>
  <c r="J64"/>
  <c r="J63"/>
  <c r="J59"/>
  <c r="J57"/>
  <c r="J52"/>
  <c r="J50"/>
  <c r="J49"/>
  <c r="J48"/>
  <c r="J47"/>
  <c r="J46"/>
  <c r="J43"/>
  <c r="J42"/>
  <c r="J39"/>
  <c r="J38"/>
  <c r="J37"/>
  <c r="K37" s="1"/>
  <c r="J36"/>
  <c r="K36" s="1"/>
  <c r="J35"/>
  <c r="K35" s="1"/>
  <c r="J33"/>
  <c r="J32"/>
  <c r="K32" s="1"/>
  <c r="J31"/>
  <c r="J30"/>
  <c r="K30" s="1"/>
  <c r="J27"/>
  <c r="J26"/>
  <c r="J25"/>
  <c r="J22"/>
  <c r="J21"/>
  <c r="J20"/>
  <c r="J19"/>
  <c r="J18"/>
  <c r="J17"/>
  <c r="J16"/>
  <c r="J15"/>
  <c r="J14"/>
  <c r="J13"/>
  <c r="J12"/>
  <c r="J11"/>
  <c r="J315"/>
  <c r="K315"/>
  <c r="K88"/>
  <c r="H146"/>
  <c r="I146"/>
  <c r="J146"/>
  <c r="K146"/>
  <c r="H158"/>
  <c r="I158"/>
  <c r="J158"/>
  <c r="K158"/>
  <c r="H198"/>
  <c r="I198"/>
  <c r="J198"/>
  <c r="K198"/>
  <c r="J173"/>
  <c r="J169"/>
  <c r="I173"/>
  <c r="H173"/>
  <c r="H169"/>
  <c r="K83"/>
  <c r="K242"/>
  <c r="H290"/>
  <c r="I290"/>
  <c r="J290"/>
  <c r="K290" s="1"/>
  <c r="K81"/>
  <c r="J203"/>
  <c r="L203" s="1"/>
  <c r="H260"/>
  <c r="I260"/>
  <c r="K314"/>
  <c r="H305"/>
  <c r="I305"/>
  <c r="J305"/>
  <c r="K305"/>
  <c r="H106"/>
  <c r="K71"/>
  <c r="J221"/>
  <c r="J222"/>
  <c r="I221"/>
  <c r="I222"/>
  <c r="H221"/>
  <c r="L221" s="1"/>
  <c r="H222"/>
  <c r="L222" s="1"/>
  <c r="J250"/>
  <c r="I250"/>
  <c r="H250"/>
  <c r="J242"/>
  <c r="J245"/>
  <c r="I241"/>
  <c r="I242"/>
  <c r="I245"/>
  <c r="H241"/>
  <c r="H242"/>
  <c r="H245"/>
  <c r="J314"/>
  <c r="H314"/>
  <c r="I314"/>
  <c r="J241"/>
  <c r="K241"/>
  <c r="H363"/>
  <c r="I363"/>
  <c r="J363"/>
  <c r="K363"/>
  <c r="I303"/>
  <c r="H303"/>
  <c r="J303"/>
  <c r="K303"/>
  <c r="H236"/>
  <c r="I236"/>
  <c r="J236"/>
  <c r="K236"/>
  <c r="H126"/>
  <c r="I126"/>
  <c r="J126"/>
  <c r="K126"/>
  <c r="I11"/>
  <c r="J123"/>
  <c r="I123"/>
  <c r="H123"/>
  <c r="K123"/>
  <c r="K90"/>
  <c r="J165"/>
  <c r="I165"/>
  <c r="H165"/>
  <c r="H204"/>
  <c r="I204"/>
  <c r="J204"/>
  <c r="K204"/>
  <c r="H202"/>
  <c r="I202"/>
  <c r="J202"/>
  <c r="K202"/>
  <c r="H201"/>
  <c r="I201"/>
  <c r="J201"/>
  <c r="K201"/>
  <c r="H277"/>
  <c r="I277"/>
  <c r="J277"/>
  <c r="K277"/>
  <c r="H276"/>
  <c r="I276"/>
  <c r="J276"/>
  <c r="K276"/>
  <c r="J291"/>
  <c r="K291" s="1"/>
  <c r="J289"/>
  <c r="K289" s="1"/>
  <c r="H291"/>
  <c r="I291"/>
  <c r="H289"/>
  <c r="I289"/>
  <c r="J256"/>
  <c r="J257"/>
  <c r="I256"/>
  <c r="I257"/>
  <c r="H256"/>
  <c r="L256" s="1"/>
  <c r="H257"/>
  <c r="L257" s="1"/>
  <c r="K377"/>
  <c r="J377"/>
  <c r="I377"/>
  <c r="H377"/>
  <c r="K376"/>
  <c r="K378" s="1"/>
  <c r="J376"/>
  <c r="J378" s="1"/>
  <c r="I376"/>
  <c r="I378" s="1"/>
  <c r="H376"/>
  <c r="H378" s="1"/>
  <c r="K372"/>
  <c r="J372"/>
  <c r="I372"/>
  <c r="H372"/>
  <c r="K371"/>
  <c r="J371"/>
  <c r="I371"/>
  <c r="H371"/>
  <c r="K370"/>
  <c r="J370"/>
  <c r="I370"/>
  <c r="H370"/>
  <c r="K369"/>
  <c r="J369"/>
  <c r="I369"/>
  <c r="H369"/>
  <c r="K368"/>
  <c r="J368"/>
  <c r="I368"/>
  <c r="H368"/>
  <c r="K367"/>
  <c r="K373" s="1"/>
  <c r="J367"/>
  <c r="I367"/>
  <c r="I373" s="1"/>
  <c r="H367"/>
  <c r="H373" s="1"/>
  <c r="K364"/>
  <c r="J364"/>
  <c r="I364"/>
  <c r="H364"/>
  <c r="K362"/>
  <c r="J362"/>
  <c r="I362"/>
  <c r="H362"/>
  <c r="K361"/>
  <c r="J361"/>
  <c r="I361"/>
  <c r="H361"/>
  <c r="K360"/>
  <c r="J360"/>
  <c r="I360"/>
  <c r="H360"/>
  <c r="K359"/>
  <c r="J359"/>
  <c r="I359"/>
  <c r="H359"/>
  <c r="L359" s="1"/>
  <c r="K358"/>
  <c r="J358"/>
  <c r="I358"/>
  <c r="H358"/>
  <c r="K357"/>
  <c r="J357"/>
  <c r="I357"/>
  <c r="H357"/>
  <c r="K356"/>
  <c r="J356"/>
  <c r="I356"/>
  <c r="H356"/>
  <c r="K355"/>
  <c r="J355"/>
  <c r="I355"/>
  <c r="H355"/>
  <c r="K354"/>
  <c r="J354"/>
  <c r="I354"/>
  <c r="H354"/>
  <c r="K353"/>
  <c r="J353"/>
  <c r="I353"/>
  <c r="H353"/>
  <c r="K352"/>
  <c r="J352"/>
  <c r="I352"/>
  <c r="H352"/>
  <c r="K351"/>
  <c r="J351"/>
  <c r="I351"/>
  <c r="H351"/>
  <c r="K350"/>
  <c r="J350"/>
  <c r="I350"/>
  <c r="H350"/>
  <c r="K349"/>
  <c r="J349"/>
  <c r="I349"/>
  <c r="H349"/>
  <c r="K348"/>
  <c r="J348"/>
  <c r="I348"/>
  <c r="H348"/>
  <c r="K347"/>
  <c r="J347"/>
  <c r="I347"/>
  <c r="H347"/>
  <c r="K346"/>
  <c r="J346"/>
  <c r="I346"/>
  <c r="H346"/>
  <c r="K345"/>
  <c r="J345"/>
  <c r="I345"/>
  <c r="H345"/>
  <c r="K344"/>
  <c r="J344"/>
  <c r="I344"/>
  <c r="H344"/>
  <c r="K343"/>
  <c r="J343"/>
  <c r="I343"/>
  <c r="H343"/>
  <c r="K342"/>
  <c r="J342"/>
  <c r="I342"/>
  <c r="H342"/>
  <c r="K341"/>
  <c r="J341"/>
  <c r="I341"/>
  <c r="H341"/>
  <c r="K340"/>
  <c r="J340"/>
  <c r="I340"/>
  <c r="H340"/>
  <c r="K339"/>
  <c r="J339"/>
  <c r="I339"/>
  <c r="H339"/>
  <c r="K338"/>
  <c r="J338"/>
  <c r="I338"/>
  <c r="H338"/>
  <c r="K337"/>
  <c r="J337"/>
  <c r="I337"/>
  <c r="H337"/>
  <c r="K336"/>
  <c r="J336"/>
  <c r="I336"/>
  <c r="H336"/>
  <c r="K335"/>
  <c r="J335"/>
  <c r="I335"/>
  <c r="H335"/>
  <c r="K334"/>
  <c r="J334"/>
  <c r="I334"/>
  <c r="H334"/>
  <c r="K333"/>
  <c r="J333"/>
  <c r="I333"/>
  <c r="H333"/>
  <c r="K332"/>
  <c r="J332"/>
  <c r="I332"/>
  <c r="H332"/>
  <c r="K331"/>
  <c r="J331"/>
  <c r="I331"/>
  <c r="H331"/>
  <c r="K330"/>
  <c r="J330"/>
  <c r="I330"/>
  <c r="H330"/>
  <c r="K329"/>
  <c r="J329"/>
  <c r="I329"/>
  <c r="H329"/>
  <c r="K328"/>
  <c r="J328"/>
  <c r="I328"/>
  <c r="H328"/>
  <c r="L328" s="1"/>
  <c r="K327"/>
  <c r="J327"/>
  <c r="I327"/>
  <c r="H327"/>
  <c r="K326"/>
  <c r="J326"/>
  <c r="I326"/>
  <c r="H326"/>
  <c r="L326" s="1"/>
  <c r="K325"/>
  <c r="J325"/>
  <c r="I325"/>
  <c r="H325"/>
  <c r="K324"/>
  <c r="J324"/>
  <c r="I324"/>
  <c r="H324"/>
  <c r="L324" s="1"/>
  <c r="K323"/>
  <c r="J323"/>
  <c r="I323"/>
  <c r="H323"/>
  <c r="K322"/>
  <c r="J322"/>
  <c r="I322"/>
  <c r="H322"/>
  <c r="K321"/>
  <c r="J321"/>
  <c r="I321"/>
  <c r="H321"/>
  <c r="K320"/>
  <c r="J320"/>
  <c r="I320"/>
  <c r="H320"/>
  <c r="K319"/>
  <c r="J319"/>
  <c r="I319"/>
  <c r="H319"/>
  <c r="L319" s="1"/>
  <c r="K317"/>
  <c r="K316"/>
  <c r="J316"/>
  <c r="I316"/>
  <c r="H316"/>
  <c r="K313"/>
  <c r="J313"/>
  <c r="I313"/>
  <c r="H313"/>
  <c r="K312"/>
  <c r="J312"/>
  <c r="I312"/>
  <c r="H312"/>
  <c r="K311"/>
  <c r="J311"/>
  <c r="I311"/>
  <c r="H311"/>
  <c r="K310"/>
  <c r="J310"/>
  <c r="I310"/>
  <c r="H310"/>
  <c r="K309"/>
  <c r="J309"/>
  <c r="I309"/>
  <c r="H309"/>
  <c r="H317" s="1"/>
  <c r="K306"/>
  <c r="J306"/>
  <c r="I306"/>
  <c r="H306"/>
  <c r="K304"/>
  <c r="J304"/>
  <c r="I304"/>
  <c r="H304"/>
  <c r="K302"/>
  <c r="J302"/>
  <c r="I302"/>
  <c r="H302"/>
  <c r="K301"/>
  <c r="J301"/>
  <c r="I301"/>
  <c r="H301"/>
  <c r="K300"/>
  <c r="J300"/>
  <c r="I300"/>
  <c r="H300"/>
  <c r="K299"/>
  <c r="J299"/>
  <c r="I299"/>
  <c r="H299"/>
  <c r="K298"/>
  <c r="J298"/>
  <c r="I298"/>
  <c r="H298"/>
  <c r="K297"/>
  <c r="J297"/>
  <c r="I297"/>
  <c r="H297"/>
  <c r="K296"/>
  <c r="K307" s="1"/>
  <c r="J296"/>
  <c r="J307" s="1"/>
  <c r="I296"/>
  <c r="H296"/>
  <c r="J293"/>
  <c r="K293" s="1"/>
  <c r="I293"/>
  <c r="H293"/>
  <c r="J288"/>
  <c r="K288" s="1"/>
  <c r="I288"/>
  <c r="H288"/>
  <c r="J287"/>
  <c r="K287" s="1"/>
  <c r="I287"/>
  <c r="H287"/>
  <c r="J286"/>
  <c r="K286" s="1"/>
  <c r="I286"/>
  <c r="H286"/>
  <c r="J285"/>
  <c r="K285" s="1"/>
  <c r="I285"/>
  <c r="H285"/>
  <c r="J284"/>
  <c r="K284" s="1"/>
  <c r="I284"/>
  <c r="H284"/>
  <c r="J283"/>
  <c r="K283" s="1"/>
  <c r="I283"/>
  <c r="H283"/>
  <c r="K282"/>
  <c r="J282"/>
  <c r="I282"/>
  <c r="H282"/>
  <c r="K281"/>
  <c r="J281"/>
  <c r="I281"/>
  <c r="H281"/>
  <c r="K280"/>
  <c r="J280"/>
  <c r="I280"/>
  <c r="H280"/>
  <c r="J279"/>
  <c r="K279" s="1"/>
  <c r="H279"/>
  <c r="I279" s="1"/>
  <c r="J278"/>
  <c r="K278" s="1"/>
  <c r="H278"/>
  <c r="I278" s="1"/>
  <c r="K275"/>
  <c r="J275"/>
  <c r="I275"/>
  <c r="H275"/>
  <c r="K274"/>
  <c r="J274"/>
  <c r="I274"/>
  <c r="H274"/>
  <c r="K273"/>
  <c r="J273"/>
  <c r="I273"/>
  <c r="H273"/>
  <c r="K272"/>
  <c r="J272"/>
  <c r="I272"/>
  <c r="H272"/>
  <c r="K271"/>
  <c r="J271"/>
  <c r="I271"/>
  <c r="H271"/>
  <c r="K270"/>
  <c r="J270"/>
  <c r="I270"/>
  <c r="H270"/>
  <c r="K269"/>
  <c r="J269"/>
  <c r="I269"/>
  <c r="H269"/>
  <c r="K268"/>
  <c r="J268"/>
  <c r="I268"/>
  <c r="H268"/>
  <c r="K267"/>
  <c r="J267"/>
  <c r="I267"/>
  <c r="H267"/>
  <c r="K266"/>
  <c r="J266"/>
  <c r="I266"/>
  <c r="H266"/>
  <c r="K265"/>
  <c r="J265"/>
  <c r="I265"/>
  <c r="H265"/>
  <c r="K264"/>
  <c r="J264"/>
  <c r="I264"/>
  <c r="H264"/>
  <c r="K263"/>
  <c r="J263"/>
  <c r="I263"/>
  <c r="H263"/>
  <c r="K262"/>
  <c r="J262"/>
  <c r="I262"/>
  <c r="H262"/>
  <c r="K261"/>
  <c r="J261"/>
  <c r="I261"/>
  <c r="H261"/>
  <c r="K259"/>
  <c r="J259"/>
  <c r="I259"/>
  <c r="H259"/>
  <c r="K255"/>
  <c r="J255"/>
  <c r="I255"/>
  <c r="H255"/>
  <c r="K252"/>
  <c r="J252"/>
  <c r="I252"/>
  <c r="H252"/>
  <c r="K251"/>
  <c r="J251"/>
  <c r="I251"/>
  <c r="H251"/>
  <c r="K249"/>
  <c r="J249"/>
  <c r="J253" s="1"/>
  <c r="I249"/>
  <c r="I253" s="1"/>
  <c r="H249"/>
  <c r="K246"/>
  <c r="J246"/>
  <c r="I246"/>
  <c r="H246"/>
  <c r="K240"/>
  <c r="J240"/>
  <c r="I240"/>
  <c r="H240"/>
  <c r="K239"/>
  <c r="J239"/>
  <c r="I239"/>
  <c r="H239"/>
  <c r="K238"/>
  <c r="J238"/>
  <c r="I238"/>
  <c r="H238"/>
  <c r="K237"/>
  <c r="J237"/>
  <c r="I237"/>
  <c r="H237"/>
  <c r="K235"/>
  <c r="J235"/>
  <c r="I235"/>
  <c r="H235"/>
  <c r="K234"/>
  <c r="J234"/>
  <c r="I234"/>
  <c r="H234"/>
  <c r="K233"/>
  <c r="J233"/>
  <c r="I233"/>
  <c r="H233"/>
  <c r="K232"/>
  <c r="J232"/>
  <c r="I232"/>
  <c r="H232"/>
  <c r="K231"/>
  <c r="J231"/>
  <c r="I231"/>
  <c r="H231"/>
  <c r="K230"/>
  <c r="J230"/>
  <c r="I230"/>
  <c r="H230"/>
  <c r="K227"/>
  <c r="J227"/>
  <c r="I227"/>
  <c r="H227"/>
  <c r="K226"/>
  <c r="J226"/>
  <c r="J228" s="1"/>
  <c r="I226"/>
  <c r="I228" s="1"/>
  <c r="H226"/>
  <c r="K223"/>
  <c r="J223"/>
  <c r="I223"/>
  <c r="H223"/>
  <c r="K220"/>
  <c r="J220"/>
  <c r="I220"/>
  <c r="H220"/>
  <c r="K219"/>
  <c r="J219"/>
  <c r="I219"/>
  <c r="H219"/>
  <c r="K218"/>
  <c r="J218"/>
  <c r="I218"/>
  <c r="H218"/>
  <c r="K217"/>
  <c r="J217"/>
  <c r="I217"/>
  <c r="H217"/>
  <c r="K216"/>
  <c r="J216"/>
  <c r="I216"/>
  <c r="H216"/>
  <c r="K215"/>
  <c r="J215"/>
  <c r="I215"/>
  <c r="H215"/>
  <c r="K212"/>
  <c r="J212"/>
  <c r="I212"/>
  <c r="H212"/>
  <c r="K211"/>
  <c r="J211"/>
  <c r="I211"/>
  <c r="H211"/>
  <c r="K210"/>
  <c r="J210"/>
  <c r="I210"/>
  <c r="H210"/>
  <c r="K209"/>
  <c r="J209"/>
  <c r="I209"/>
  <c r="H209"/>
  <c r="K208"/>
  <c r="J208"/>
  <c r="J213" s="1"/>
  <c r="I208"/>
  <c r="H208"/>
  <c r="K205"/>
  <c r="J205"/>
  <c r="I205"/>
  <c r="H205"/>
  <c r="K200"/>
  <c r="J200"/>
  <c r="I200"/>
  <c r="H200"/>
  <c r="K199"/>
  <c r="J199"/>
  <c r="I199"/>
  <c r="H199"/>
  <c r="K197"/>
  <c r="J197"/>
  <c r="I197"/>
  <c r="H197"/>
  <c r="K196"/>
  <c r="J196"/>
  <c r="I196"/>
  <c r="H196"/>
  <c r="K195"/>
  <c r="J195"/>
  <c r="I195"/>
  <c r="H195"/>
  <c r="K194"/>
  <c r="J194"/>
  <c r="I194"/>
  <c r="H194"/>
  <c r="K193"/>
  <c r="J193"/>
  <c r="I193"/>
  <c r="H193"/>
  <c r="K192"/>
  <c r="J192"/>
  <c r="I192"/>
  <c r="H192"/>
  <c r="K191"/>
  <c r="J191"/>
  <c r="I191"/>
  <c r="H191"/>
  <c r="K190"/>
  <c r="J190"/>
  <c r="I190"/>
  <c r="H190"/>
  <c r="K189"/>
  <c r="J189"/>
  <c r="I189"/>
  <c r="H189"/>
  <c r="K188"/>
  <c r="J188"/>
  <c r="I188"/>
  <c r="H188"/>
  <c r="K187"/>
  <c r="J187"/>
  <c r="I187"/>
  <c r="H187"/>
  <c r="K186"/>
  <c r="J186"/>
  <c r="I186"/>
  <c r="H186"/>
  <c r="J185"/>
  <c r="I185"/>
  <c r="H185"/>
  <c r="K184"/>
  <c r="J184"/>
  <c r="I184"/>
  <c r="H184"/>
  <c r="K183"/>
  <c r="J183"/>
  <c r="I183"/>
  <c r="H183"/>
  <c r="K182"/>
  <c r="J182"/>
  <c r="I182"/>
  <c r="H182"/>
  <c r="K181"/>
  <c r="J181"/>
  <c r="I181"/>
  <c r="H181"/>
  <c r="K180"/>
  <c r="J180"/>
  <c r="I180"/>
  <c r="H180"/>
  <c r="K179"/>
  <c r="J179"/>
  <c r="I179"/>
  <c r="H179"/>
  <c r="K178"/>
  <c r="J178"/>
  <c r="I178"/>
  <c r="H178"/>
  <c r="K177"/>
  <c r="J177"/>
  <c r="I177"/>
  <c r="H177"/>
  <c r="K176"/>
  <c r="J176"/>
  <c r="I176"/>
  <c r="H176"/>
  <c r="K175"/>
  <c r="J175"/>
  <c r="I175"/>
  <c r="H175"/>
  <c r="K174"/>
  <c r="J174"/>
  <c r="I174"/>
  <c r="H174"/>
  <c r="K172"/>
  <c r="J172"/>
  <c r="I172"/>
  <c r="H172"/>
  <c r="K171"/>
  <c r="J171"/>
  <c r="I171"/>
  <c r="H171"/>
  <c r="K170"/>
  <c r="J170"/>
  <c r="I170"/>
  <c r="H170"/>
  <c r="K169"/>
  <c r="I169"/>
  <c r="K168"/>
  <c r="J168"/>
  <c r="I168"/>
  <c r="H168"/>
  <c r="K167"/>
  <c r="J167"/>
  <c r="I167"/>
  <c r="H167"/>
  <c r="K166"/>
  <c r="J166"/>
  <c r="I166"/>
  <c r="H166"/>
  <c r="K162"/>
  <c r="J162"/>
  <c r="I162"/>
  <c r="H162"/>
  <c r="K161"/>
  <c r="J161"/>
  <c r="I161"/>
  <c r="H161"/>
  <c r="K160"/>
  <c r="J160"/>
  <c r="I160"/>
  <c r="H160"/>
  <c r="K159"/>
  <c r="J159"/>
  <c r="I159"/>
  <c r="H159"/>
  <c r="K157"/>
  <c r="J157"/>
  <c r="I157"/>
  <c r="H157"/>
  <c r="K156"/>
  <c r="J156"/>
  <c r="I156"/>
  <c r="H156"/>
  <c r="K155"/>
  <c r="J155"/>
  <c r="I155"/>
  <c r="H155"/>
  <c r="K154"/>
  <c r="J154"/>
  <c r="I154"/>
  <c r="H154"/>
  <c r="K152"/>
  <c r="J152"/>
  <c r="I152"/>
  <c r="H152"/>
  <c r="K151"/>
  <c r="J151"/>
  <c r="I151"/>
  <c r="H151"/>
  <c r="K150"/>
  <c r="J150"/>
  <c r="I150"/>
  <c r="H150"/>
  <c r="K149"/>
  <c r="J149"/>
  <c r="I149"/>
  <c r="H149"/>
  <c r="K148"/>
  <c r="J148"/>
  <c r="I148"/>
  <c r="H148"/>
  <c r="K147"/>
  <c r="J147"/>
  <c r="I147"/>
  <c r="H147"/>
  <c r="K145"/>
  <c r="J145"/>
  <c r="I145"/>
  <c r="H145"/>
  <c r="K144"/>
  <c r="J144"/>
  <c r="I144"/>
  <c r="H144"/>
  <c r="K143"/>
  <c r="J143"/>
  <c r="I143"/>
  <c r="H143"/>
  <c r="K142"/>
  <c r="J142"/>
  <c r="I142"/>
  <c r="H142"/>
  <c r="K141"/>
  <c r="J141"/>
  <c r="I141"/>
  <c r="H141"/>
  <c r="K140"/>
  <c r="J140"/>
  <c r="I140"/>
  <c r="H140"/>
  <c r="K139"/>
  <c r="J139"/>
  <c r="I139"/>
  <c r="H139"/>
  <c r="K138"/>
  <c r="J138"/>
  <c r="I138"/>
  <c r="H138"/>
  <c r="K137"/>
  <c r="J137"/>
  <c r="I137"/>
  <c r="H137"/>
  <c r="K136"/>
  <c r="J136"/>
  <c r="I136"/>
  <c r="H136"/>
  <c r="K135"/>
  <c r="J135"/>
  <c r="I135"/>
  <c r="H135"/>
  <c r="K134"/>
  <c r="J134"/>
  <c r="I134"/>
  <c r="H134"/>
  <c r="K133"/>
  <c r="J133"/>
  <c r="I133"/>
  <c r="H133"/>
  <c r="K132"/>
  <c r="J132"/>
  <c r="I132"/>
  <c r="H132"/>
  <c r="K131"/>
  <c r="J131"/>
  <c r="I131"/>
  <c r="H131"/>
  <c r="K130"/>
  <c r="J130"/>
  <c r="I130"/>
  <c r="H130"/>
  <c r="K127"/>
  <c r="J127"/>
  <c r="I127"/>
  <c r="H127"/>
  <c r="K125"/>
  <c r="J125"/>
  <c r="I125"/>
  <c r="H125"/>
  <c r="K124"/>
  <c r="J124"/>
  <c r="I124"/>
  <c r="H124"/>
  <c r="K122"/>
  <c r="J122"/>
  <c r="I122"/>
  <c r="H122"/>
  <c r="K121"/>
  <c r="J121"/>
  <c r="I121"/>
  <c r="H121"/>
  <c r="K120"/>
  <c r="J120"/>
  <c r="I120"/>
  <c r="H120"/>
  <c r="K119"/>
  <c r="J119"/>
  <c r="I119"/>
  <c r="H119"/>
  <c r="K118"/>
  <c r="J118"/>
  <c r="I118"/>
  <c r="H118"/>
  <c r="K117"/>
  <c r="J117"/>
  <c r="I117"/>
  <c r="H117"/>
  <c r="K116"/>
  <c r="J116"/>
  <c r="I116"/>
  <c r="H116"/>
  <c r="K115"/>
  <c r="J115"/>
  <c r="I115"/>
  <c r="H115"/>
  <c r="K114"/>
  <c r="J114"/>
  <c r="I114"/>
  <c r="H114"/>
  <c r="K113"/>
  <c r="J113"/>
  <c r="I113"/>
  <c r="H113"/>
  <c r="K112"/>
  <c r="J112"/>
  <c r="I112"/>
  <c r="H112"/>
  <c r="K111"/>
  <c r="J111"/>
  <c r="I111"/>
  <c r="H111"/>
  <c r="K110"/>
  <c r="J110"/>
  <c r="I110"/>
  <c r="H110"/>
  <c r="K109"/>
  <c r="J109"/>
  <c r="I109"/>
  <c r="H109"/>
  <c r="K108"/>
  <c r="J108"/>
  <c r="I108"/>
  <c r="H108"/>
  <c r="K107"/>
  <c r="J107"/>
  <c r="I107"/>
  <c r="H107"/>
  <c r="K106"/>
  <c r="J106"/>
  <c r="I106"/>
  <c r="K105"/>
  <c r="J105"/>
  <c r="I105"/>
  <c r="H105"/>
  <c r="K104"/>
  <c r="J104"/>
  <c r="I104"/>
  <c r="H104"/>
  <c r="K103"/>
  <c r="J103"/>
  <c r="I103"/>
  <c r="H103"/>
  <c r="K102"/>
  <c r="J102"/>
  <c r="I102"/>
  <c r="H102"/>
  <c r="K101"/>
  <c r="J101"/>
  <c r="I101"/>
  <c r="H101"/>
  <c r="K99"/>
  <c r="I99"/>
  <c r="H99"/>
  <c r="K98"/>
  <c r="J98"/>
  <c r="I98"/>
  <c r="H98"/>
  <c r="K95"/>
  <c r="J95"/>
  <c r="I95"/>
  <c r="H95"/>
  <c r="K94"/>
  <c r="J94"/>
  <c r="I94"/>
  <c r="H94"/>
  <c r="K93"/>
  <c r="K96" s="1"/>
  <c r="J93"/>
  <c r="J96" s="1"/>
  <c r="I93"/>
  <c r="I96" s="1"/>
  <c r="H93"/>
  <c r="H96" s="1"/>
  <c r="K89"/>
  <c r="K87"/>
  <c r="K82"/>
  <c r="K80"/>
  <c r="K79"/>
  <c r="L79" s="1"/>
  <c r="K77"/>
  <c r="K76"/>
  <c r="K75"/>
  <c r="J75"/>
  <c r="I75"/>
  <c r="H75"/>
  <c r="K74"/>
  <c r="K73"/>
  <c r="K72"/>
  <c r="K70"/>
  <c r="K69"/>
  <c r="K68"/>
  <c r="K67"/>
  <c r="K66"/>
  <c r="J66"/>
  <c r="I66"/>
  <c r="H66"/>
  <c r="K65"/>
  <c r="K64"/>
  <c r="K63"/>
  <c r="K62"/>
  <c r="J62"/>
  <c r="I62"/>
  <c r="H62"/>
  <c r="K61"/>
  <c r="J61"/>
  <c r="I61"/>
  <c r="H61"/>
  <c r="K60"/>
  <c r="J60"/>
  <c r="I60"/>
  <c r="H60"/>
  <c r="K59"/>
  <c r="K58"/>
  <c r="J58"/>
  <c r="I58"/>
  <c r="H58"/>
  <c r="K57"/>
  <c r="K56"/>
  <c r="J56"/>
  <c r="I56"/>
  <c r="H56"/>
  <c r="K55"/>
  <c r="J55"/>
  <c r="I55"/>
  <c r="H55"/>
  <c r="K54"/>
  <c r="J54"/>
  <c r="I54"/>
  <c r="H54"/>
  <c r="K53"/>
  <c r="J53"/>
  <c r="I53"/>
  <c r="H53"/>
  <c r="K52"/>
  <c r="K51"/>
  <c r="J51"/>
  <c r="I51"/>
  <c r="H51"/>
  <c r="K50"/>
  <c r="K49"/>
  <c r="K48"/>
  <c r="K47"/>
  <c r="K46"/>
  <c r="K45"/>
  <c r="J45"/>
  <c r="I45"/>
  <c r="H45"/>
  <c r="K44"/>
  <c r="J44"/>
  <c r="I44"/>
  <c r="H44"/>
  <c r="K43"/>
  <c r="K42"/>
  <c r="K41"/>
  <c r="J41"/>
  <c r="I41"/>
  <c r="H41"/>
  <c r="K40"/>
  <c r="J40"/>
  <c r="I40"/>
  <c r="H40"/>
  <c r="K39"/>
  <c r="K38"/>
  <c r="L38" s="1"/>
  <c r="J34"/>
  <c r="K34" s="1"/>
  <c r="I34"/>
  <c r="H34"/>
  <c r="K33"/>
  <c r="K31"/>
  <c r="J29"/>
  <c r="K29" s="1"/>
  <c r="I29"/>
  <c r="H29"/>
  <c r="K28"/>
  <c r="J28"/>
  <c r="I28"/>
  <c r="H28"/>
  <c r="K27"/>
  <c r="K26"/>
  <c r="K25"/>
  <c r="K24"/>
  <c r="J24"/>
  <c r="I24"/>
  <c r="H24"/>
  <c r="K23"/>
  <c r="J23"/>
  <c r="I23"/>
  <c r="H23"/>
  <c r="K22"/>
  <c r="K21"/>
  <c r="K20"/>
  <c r="K10"/>
  <c r="J10"/>
  <c r="I10"/>
  <c r="H10"/>
  <c r="H289" i="29"/>
  <c r="I289"/>
  <c r="J289"/>
  <c r="K289"/>
  <c r="H285"/>
  <c r="I285"/>
  <c r="J285"/>
  <c r="K285"/>
  <c r="J82"/>
  <c r="H82"/>
  <c r="I82"/>
  <c r="K82"/>
  <c r="J68"/>
  <c r="K68"/>
  <c r="H181"/>
  <c r="I181"/>
  <c r="J181"/>
  <c r="K181"/>
  <c r="H182"/>
  <c r="I182"/>
  <c r="J182"/>
  <c r="K182"/>
  <c r="H239"/>
  <c r="I239"/>
  <c r="J239"/>
  <c r="K239"/>
  <c r="H255"/>
  <c r="I255"/>
  <c r="J255"/>
  <c r="K255" s="1"/>
  <c r="I98"/>
  <c r="J98"/>
  <c r="K98"/>
  <c r="I169"/>
  <c r="H169"/>
  <c r="J169"/>
  <c r="H170"/>
  <c r="I170"/>
  <c r="J170"/>
  <c r="H81"/>
  <c r="I81"/>
  <c r="J81"/>
  <c r="K81"/>
  <c r="H80"/>
  <c r="I80"/>
  <c r="J80"/>
  <c r="K80"/>
  <c r="H79"/>
  <c r="I79"/>
  <c r="J79"/>
  <c r="K79"/>
  <c r="I146"/>
  <c r="H146"/>
  <c r="J146"/>
  <c r="K146"/>
  <c r="K350"/>
  <c r="J350"/>
  <c r="I350"/>
  <c r="H350"/>
  <c r="K349"/>
  <c r="K351" s="1"/>
  <c r="J349"/>
  <c r="J351" s="1"/>
  <c r="I349"/>
  <c r="H349"/>
  <c r="K345"/>
  <c r="J345"/>
  <c r="I345"/>
  <c r="H345"/>
  <c r="K344"/>
  <c r="J344"/>
  <c r="I344"/>
  <c r="H344"/>
  <c r="K343"/>
  <c r="J343"/>
  <c r="I343"/>
  <c r="H343"/>
  <c r="K342"/>
  <c r="J342"/>
  <c r="I342"/>
  <c r="H342"/>
  <c r="K341"/>
  <c r="J341"/>
  <c r="I341"/>
  <c r="H341"/>
  <c r="K340"/>
  <c r="J340"/>
  <c r="I340"/>
  <c r="H340"/>
  <c r="K339"/>
  <c r="J339"/>
  <c r="I339"/>
  <c r="H339"/>
  <c r="K338"/>
  <c r="J338"/>
  <c r="I338"/>
  <c r="H338"/>
  <c r="K335"/>
  <c r="J335"/>
  <c r="I335"/>
  <c r="H335"/>
  <c r="K334"/>
  <c r="J334"/>
  <c r="I334"/>
  <c r="H334"/>
  <c r="K333"/>
  <c r="J333"/>
  <c r="I333"/>
  <c r="H333"/>
  <c r="K332"/>
  <c r="J332"/>
  <c r="I332"/>
  <c r="H332"/>
  <c r="K331"/>
  <c r="J331"/>
  <c r="I331"/>
  <c r="H331"/>
  <c r="K330"/>
  <c r="J330"/>
  <c r="I330"/>
  <c r="H330"/>
  <c r="K329"/>
  <c r="J329"/>
  <c r="I329"/>
  <c r="H329"/>
  <c r="K328"/>
  <c r="J328"/>
  <c r="I328"/>
  <c r="H328"/>
  <c r="K327"/>
  <c r="J327"/>
  <c r="I327"/>
  <c r="H327"/>
  <c r="K326"/>
  <c r="J326"/>
  <c r="I326"/>
  <c r="H326"/>
  <c r="K325"/>
  <c r="J325"/>
  <c r="I325"/>
  <c r="H325"/>
  <c r="K324"/>
  <c r="J324"/>
  <c r="I324"/>
  <c r="H324"/>
  <c r="K323"/>
  <c r="J323"/>
  <c r="I323"/>
  <c r="H323"/>
  <c r="K322"/>
  <c r="J322"/>
  <c r="I322"/>
  <c r="H322"/>
  <c r="K321"/>
  <c r="J321"/>
  <c r="I321"/>
  <c r="H321"/>
  <c r="K320"/>
  <c r="J320"/>
  <c r="I320"/>
  <c r="H320"/>
  <c r="K319"/>
  <c r="J319"/>
  <c r="I319"/>
  <c r="H319"/>
  <c r="K318"/>
  <c r="J318"/>
  <c r="I318"/>
  <c r="H318"/>
  <c r="K317"/>
  <c r="J317"/>
  <c r="I317"/>
  <c r="H317"/>
  <c r="K316"/>
  <c r="J316"/>
  <c r="I316"/>
  <c r="H316"/>
  <c r="K315"/>
  <c r="J315"/>
  <c r="I315"/>
  <c r="H315"/>
  <c r="K314"/>
  <c r="J314"/>
  <c r="I314"/>
  <c r="H314"/>
  <c r="K313"/>
  <c r="J313"/>
  <c r="I313"/>
  <c r="H313"/>
  <c r="K312"/>
  <c r="J312"/>
  <c r="I312"/>
  <c r="H312"/>
  <c r="K311"/>
  <c r="J311"/>
  <c r="I311"/>
  <c r="H311"/>
  <c r="K310"/>
  <c r="J310"/>
  <c r="I310"/>
  <c r="H310"/>
  <c r="K309"/>
  <c r="J309"/>
  <c r="I309"/>
  <c r="H309"/>
  <c r="K308"/>
  <c r="J308"/>
  <c r="I308"/>
  <c r="H308"/>
  <c r="K307"/>
  <c r="J307"/>
  <c r="I307"/>
  <c r="H307"/>
  <c r="K306"/>
  <c r="J306"/>
  <c r="I306"/>
  <c r="H306"/>
  <c r="K305"/>
  <c r="J305"/>
  <c r="I305"/>
  <c r="H305"/>
  <c r="K304"/>
  <c r="J304"/>
  <c r="I304"/>
  <c r="H304"/>
  <c r="K303"/>
  <c r="J303"/>
  <c r="I303"/>
  <c r="H303"/>
  <c r="K302"/>
  <c r="J302"/>
  <c r="I302"/>
  <c r="H302"/>
  <c r="K301"/>
  <c r="J301"/>
  <c r="I301"/>
  <c r="H301"/>
  <c r="K300"/>
  <c r="J300"/>
  <c r="I300"/>
  <c r="H300"/>
  <c r="K299"/>
  <c r="J299"/>
  <c r="I299"/>
  <c r="H299"/>
  <c r="K298"/>
  <c r="J298"/>
  <c r="I298"/>
  <c r="H298"/>
  <c r="K297"/>
  <c r="J297"/>
  <c r="I297"/>
  <c r="H297"/>
  <c r="K296"/>
  <c r="J296"/>
  <c r="I296"/>
  <c r="H296"/>
  <c r="K295"/>
  <c r="J295"/>
  <c r="I295"/>
  <c r="H295"/>
  <c r="K294"/>
  <c r="J294"/>
  <c r="I294"/>
  <c r="H294"/>
  <c r="K293"/>
  <c r="J293"/>
  <c r="I293"/>
  <c r="H293"/>
  <c r="K292"/>
  <c r="J292"/>
  <c r="I292"/>
  <c r="H292"/>
  <c r="J291"/>
  <c r="I291"/>
  <c r="K290"/>
  <c r="J290"/>
  <c r="I290"/>
  <c r="H290"/>
  <c r="K288"/>
  <c r="J288"/>
  <c r="I288"/>
  <c r="H288"/>
  <c r="K287"/>
  <c r="J287"/>
  <c r="I287"/>
  <c r="H287"/>
  <c r="K286"/>
  <c r="J286"/>
  <c r="I286"/>
  <c r="H286"/>
  <c r="K284"/>
  <c r="J284"/>
  <c r="I284"/>
  <c r="H284"/>
  <c r="K283"/>
  <c r="J283"/>
  <c r="I283"/>
  <c r="H283"/>
  <c r="K282"/>
  <c r="J282"/>
  <c r="I282"/>
  <c r="H282"/>
  <c r="K281"/>
  <c r="J281"/>
  <c r="I281"/>
  <c r="H281"/>
  <c r="K280"/>
  <c r="J280"/>
  <c r="I280"/>
  <c r="H280"/>
  <c r="K279"/>
  <c r="J279"/>
  <c r="I279"/>
  <c r="H279"/>
  <c r="K278"/>
  <c r="K336" s="1"/>
  <c r="J278"/>
  <c r="I278"/>
  <c r="I336" s="1"/>
  <c r="H278"/>
  <c r="K276"/>
  <c r="K275"/>
  <c r="J275"/>
  <c r="I275"/>
  <c r="H275"/>
  <c r="L275" s="1"/>
  <c r="K274"/>
  <c r="J274"/>
  <c r="I274"/>
  <c r="H274"/>
  <c r="L274" s="1"/>
  <c r="K273"/>
  <c r="J273"/>
  <c r="I273"/>
  <c r="H273"/>
  <c r="K272"/>
  <c r="J272"/>
  <c r="I272"/>
  <c r="H272"/>
  <c r="L272" s="1"/>
  <c r="K271"/>
  <c r="J271"/>
  <c r="I271"/>
  <c r="H271"/>
  <c r="L271" s="1"/>
  <c r="K270"/>
  <c r="J270"/>
  <c r="I270"/>
  <c r="H270"/>
  <c r="K267"/>
  <c r="J267"/>
  <c r="I267"/>
  <c r="H267"/>
  <c r="K266"/>
  <c r="J266"/>
  <c r="I266"/>
  <c r="H266"/>
  <c r="K265"/>
  <c r="J265"/>
  <c r="I265"/>
  <c r="H265"/>
  <c r="L265" s="1"/>
  <c r="K264"/>
  <c r="J264"/>
  <c r="I264"/>
  <c r="H264"/>
  <c r="K263"/>
  <c r="J263"/>
  <c r="I263"/>
  <c r="H263"/>
  <c r="K262"/>
  <c r="J262"/>
  <c r="I262"/>
  <c r="H262"/>
  <c r="K261"/>
  <c r="J261"/>
  <c r="I261"/>
  <c r="H261"/>
  <c r="K260"/>
  <c r="J260"/>
  <c r="I260"/>
  <c r="H260"/>
  <c r="K259"/>
  <c r="J259"/>
  <c r="I259"/>
  <c r="I268" s="1"/>
  <c r="H259"/>
  <c r="J256"/>
  <c r="K256" s="1"/>
  <c r="I256"/>
  <c r="H256"/>
  <c r="J254"/>
  <c r="K254" s="1"/>
  <c r="I254"/>
  <c r="H254"/>
  <c r="J253"/>
  <c r="K253" s="1"/>
  <c r="I253"/>
  <c r="H253"/>
  <c r="J252"/>
  <c r="K252" s="1"/>
  <c r="I252"/>
  <c r="H252"/>
  <c r="J251"/>
  <c r="K251" s="1"/>
  <c r="I251"/>
  <c r="H251"/>
  <c r="J250"/>
  <c r="K250" s="1"/>
  <c r="I250"/>
  <c r="H250"/>
  <c r="J249"/>
  <c r="K249" s="1"/>
  <c r="I249"/>
  <c r="H249"/>
  <c r="K248"/>
  <c r="J248"/>
  <c r="I248"/>
  <c r="H248"/>
  <c r="K247"/>
  <c r="J247"/>
  <c r="I247"/>
  <c r="H247"/>
  <c r="K246"/>
  <c r="J246"/>
  <c r="I246"/>
  <c r="H246"/>
  <c r="J245"/>
  <c r="K245" s="1"/>
  <c r="H245"/>
  <c r="I245" s="1"/>
  <c r="J244"/>
  <c r="K244" s="1"/>
  <c r="H244"/>
  <c r="K243"/>
  <c r="J243"/>
  <c r="I243"/>
  <c r="H243"/>
  <c r="K242"/>
  <c r="J242"/>
  <c r="I242"/>
  <c r="H242"/>
  <c r="K241"/>
  <c r="J241"/>
  <c r="I241"/>
  <c r="H241"/>
  <c r="K240"/>
  <c r="J240"/>
  <c r="I240"/>
  <c r="H240"/>
  <c r="K238"/>
  <c r="J238"/>
  <c r="I238"/>
  <c r="H238"/>
  <c r="K237"/>
  <c r="J237"/>
  <c r="I237"/>
  <c r="H237"/>
  <c r="K236"/>
  <c r="J236"/>
  <c r="I236"/>
  <c r="H236"/>
  <c r="K235"/>
  <c r="J235"/>
  <c r="I235"/>
  <c r="H235"/>
  <c r="K234"/>
  <c r="J234"/>
  <c r="I234"/>
  <c r="H234"/>
  <c r="K233"/>
  <c r="J233"/>
  <c r="I233"/>
  <c r="H233"/>
  <c r="K232"/>
  <c r="J232"/>
  <c r="I232"/>
  <c r="H232"/>
  <c r="K231"/>
  <c r="J231"/>
  <c r="I231"/>
  <c r="H231"/>
  <c r="K230"/>
  <c r="J230"/>
  <c r="I230"/>
  <c r="H230"/>
  <c r="K229"/>
  <c r="J229"/>
  <c r="I229"/>
  <c r="H229"/>
  <c r="K228"/>
  <c r="J228"/>
  <c r="I228"/>
  <c r="H228"/>
  <c r="K227"/>
  <c r="J227"/>
  <c r="I227"/>
  <c r="H227"/>
  <c r="L227"/>
  <c r="K226"/>
  <c r="J226"/>
  <c r="I226"/>
  <c r="H226"/>
  <c r="L226" s="1"/>
  <c r="K223"/>
  <c r="J223"/>
  <c r="I223"/>
  <c r="H223"/>
  <c r="L223" s="1"/>
  <c r="K222"/>
  <c r="J222"/>
  <c r="I222"/>
  <c r="H222"/>
  <c r="K221"/>
  <c r="K224" s="1"/>
  <c r="J221"/>
  <c r="I221"/>
  <c r="I224" s="1"/>
  <c r="H221"/>
  <c r="L221" s="1"/>
  <c r="K218"/>
  <c r="J218"/>
  <c r="I218"/>
  <c r="H218"/>
  <c r="K217"/>
  <c r="J217"/>
  <c r="I217"/>
  <c r="H217"/>
  <c r="K216"/>
  <c r="J216"/>
  <c r="I216"/>
  <c r="H216"/>
  <c r="K215"/>
  <c r="J215"/>
  <c r="I215"/>
  <c r="H215"/>
  <c r="K214"/>
  <c r="J214"/>
  <c r="I214"/>
  <c r="H214"/>
  <c r="K213"/>
  <c r="J213"/>
  <c r="I213"/>
  <c r="H213"/>
  <c r="L213" s="1"/>
  <c r="K212"/>
  <c r="J212"/>
  <c r="I212"/>
  <c r="H212"/>
  <c r="K211"/>
  <c r="J211"/>
  <c r="I211"/>
  <c r="H211"/>
  <c r="K210"/>
  <c r="J210"/>
  <c r="I210"/>
  <c r="H210"/>
  <c r="K209"/>
  <c r="J209"/>
  <c r="I209"/>
  <c r="H209"/>
  <c r="K208"/>
  <c r="J208"/>
  <c r="I208"/>
  <c r="H208"/>
  <c r="K205"/>
  <c r="J205"/>
  <c r="I205"/>
  <c r="H205"/>
  <c r="K204"/>
  <c r="J204"/>
  <c r="J206" s="1"/>
  <c r="I204"/>
  <c r="I206" s="1"/>
  <c r="H204"/>
  <c r="K201"/>
  <c r="J201"/>
  <c r="I201"/>
  <c r="H201"/>
  <c r="K200"/>
  <c r="J200"/>
  <c r="I200"/>
  <c r="H200"/>
  <c r="K199"/>
  <c r="J199"/>
  <c r="I199"/>
  <c r="H199"/>
  <c r="K198"/>
  <c r="J198"/>
  <c r="I198"/>
  <c r="H198"/>
  <c r="K197"/>
  <c r="J197"/>
  <c r="I197"/>
  <c r="H197"/>
  <c r="K196"/>
  <c r="J196"/>
  <c r="I196"/>
  <c r="H196"/>
  <c r="K195"/>
  <c r="K202" s="1"/>
  <c r="K206" s="1"/>
  <c r="J195"/>
  <c r="I195"/>
  <c r="H195"/>
  <c r="K192"/>
  <c r="J192"/>
  <c r="I192"/>
  <c r="H192"/>
  <c r="K191"/>
  <c r="J191"/>
  <c r="I191"/>
  <c r="H191"/>
  <c r="K190"/>
  <c r="J190"/>
  <c r="I190"/>
  <c r="H190"/>
  <c r="K189"/>
  <c r="J189"/>
  <c r="I189"/>
  <c r="H189"/>
  <c r="L189" s="1"/>
  <c r="K188"/>
  <c r="J188"/>
  <c r="I188"/>
  <c r="H188"/>
  <c r="K187"/>
  <c r="J187"/>
  <c r="I187"/>
  <c r="H187"/>
  <c r="K184"/>
  <c r="J184"/>
  <c r="I184"/>
  <c r="H184"/>
  <c r="K183"/>
  <c r="J183"/>
  <c r="I183"/>
  <c r="H183"/>
  <c r="K180"/>
  <c r="J180"/>
  <c r="I180"/>
  <c r="H180"/>
  <c r="K179"/>
  <c r="J179"/>
  <c r="I179"/>
  <c r="H179"/>
  <c r="K178"/>
  <c r="J178"/>
  <c r="I178"/>
  <c r="H178"/>
  <c r="K177"/>
  <c r="J177"/>
  <c r="I177"/>
  <c r="H177"/>
  <c r="K176"/>
  <c r="J176"/>
  <c r="I176"/>
  <c r="H176"/>
  <c r="K175"/>
  <c r="J175"/>
  <c r="I175"/>
  <c r="H175"/>
  <c r="K174"/>
  <c r="J174"/>
  <c r="I174"/>
  <c r="H174"/>
  <c r="K173"/>
  <c r="J173"/>
  <c r="I173"/>
  <c r="H173"/>
  <c r="K172"/>
  <c r="J172"/>
  <c r="I172"/>
  <c r="H172"/>
  <c r="K171"/>
  <c r="J171"/>
  <c r="I171"/>
  <c r="H171"/>
  <c r="K170"/>
  <c r="K168"/>
  <c r="J168"/>
  <c r="I168"/>
  <c r="H168"/>
  <c r="K167"/>
  <c r="J167"/>
  <c r="I167"/>
  <c r="H167"/>
  <c r="K166"/>
  <c r="J166"/>
  <c r="I166"/>
  <c r="H166"/>
  <c r="K165"/>
  <c r="J165"/>
  <c r="I165"/>
  <c r="H165"/>
  <c r="K164"/>
  <c r="J164"/>
  <c r="I164"/>
  <c r="H164"/>
  <c r="K163"/>
  <c r="J163"/>
  <c r="I163"/>
  <c r="H163"/>
  <c r="K162"/>
  <c r="J162"/>
  <c r="I162"/>
  <c r="H162"/>
  <c r="K161"/>
  <c r="J161"/>
  <c r="I161"/>
  <c r="H161"/>
  <c r="K160"/>
  <c r="J160"/>
  <c r="I160"/>
  <c r="H160"/>
  <c r="K159"/>
  <c r="J159"/>
  <c r="I159"/>
  <c r="H159"/>
  <c r="K158"/>
  <c r="J158"/>
  <c r="I158"/>
  <c r="H158"/>
  <c r="K157"/>
  <c r="J157"/>
  <c r="I157"/>
  <c r="H157"/>
  <c r="K156"/>
  <c r="J156"/>
  <c r="I156"/>
  <c r="H156"/>
  <c r="K155"/>
  <c r="J155"/>
  <c r="I155"/>
  <c r="H155"/>
  <c r="K154"/>
  <c r="J154"/>
  <c r="I154"/>
  <c r="H154"/>
  <c r="K153"/>
  <c r="J153"/>
  <c r="I153"/>
  <c r="H153"/>
  <c r="K152"/>
  <c r="J152"/>
  <c r="I152"/>
  <c r="H152"/>
  <c r="K151"/>
  <c r="J151"/>
  <c r="I151"/>
  <c r="H151"/>
  <c r="K150"/>
  <c r="J150"/>
  <c r="I150"/>
  <c r="H150"/>
  <c r="K147"/>
  <c r="J147"/>
  <c r="I147"/>
  <c r="H147"/>
  <c r="K145"/>
  <c r="J145"/>
  <c r="I145"/>
  <c r="H145"/>
  <c r="K144"/>
  <c r="J144"/>
  <c r="I144"/>
  <c r="H144"/>
  <c r="K143"/>
  <c r="J143"/>
  <c r="I143"/>
  <c r="H143"/>
  <c r="K142"/>
  <c r="J142"/>
  <c r="I142"/>
  <c r="H142"/>
  <c r="K141"/>
  <c r="J141"/>
  <c r="I141"/>
  <c r="H141"/>
  <c r="K140"/>
  <c r="J140"/>
  <c r="I140"/>
  <c r="H140"/>
  <c r="K139"/>
  <c r="J139"/>
  <c r="I139"/>
  <c r="H139"/>
  <c r="K138"/>
  <c r="J138"/>
  <c r="I138"/>
  <c r="H138"/>
  <c r="K137"/>
  <c r="J137"/>
  <c r="I137"/>
  <c r="H137"/>
  <c r="K136"/>
  <c r="J136"/>
  <c r="I136"/>
  <c r="H136"/>
  <c r="K135"/>
  <c r="J135"/>
  <c r="I135"/>
  <c r="H135"/>
  <c r="K134"/>
  <c r="J134"/>
  <c r="I134"/>
  <c r="L134" s="1"/>
  <c r="H134"/>
  <c r="K133"/>
  <c r="J133"/>
  <c r="I133"/>
  <c r="L133" s="1"/>
  <c r="H133"/>
  <c r="K132"/>
  <c r="J132"/>
  <c r="I132"/>
  <c r="H132"/>
  <c r="K131"/>
  <c r="J131"/>
  <c r="I131"/>
  <c r="H131"/>
  <c r="K130"/>
  <c r="J130"/>
  <c r="I130"/>
  <c r="H130"/>
  <c r="L130"/>
  <c r="K129"/>
  <c r="J129"/>
  <c r="I129"/>
  <c r="H129"/>
  <c r="L129" s="1"/>
  <c r="K128"/>
  <c r="J128"/>
  <c r="I128"/>
  <c r="H128"/>
  <c r="L128" s="1"/>
  <c r="K127"/>
  <c r="J127"/>
  <c r="I127"/>
  <c r="H127"/>
  <c r="L127" s="1"/>
  <c r="K126"/>
  <c r="J126"/>
  <c r="I126"/>
  <c r="H126"/>
  <c r="K125"/>
  <c r="J125"/>
  <c r="I125"/>
  <c r="H125"/>
  <c r="L125" s="1"/>
  <c r="K124"/>
  <c r="J124"/>
  <c r="I124"/>
  <c r="H124"/>
  <c r="K123"/>
  <c r="J123"/>
  <c r="I123"/>
  <c r="H123"/>
  <c r="K122"/>
  <c r="J122"/>
  <c r="I122"/>
  <c r="H122"/>
  <c r="K121"/>
  <c r="J121"/>
  <c r="I121"/>
  <c r="H121"/>
  <c r="L121" s="1"/>
  <c r="K120"/>
  <c r="J120"/>
  <c r="I120"/>
  <c r="H120"/>
  <c r="K119"/>
  <c r="J119"/>
  <c r="I119"/>
  <c r="H119"/>
  <c r="K118"/>
  <c r="J118"/>
  <c r="I118"/>
  <c r="H118"/>
  <c r="K117"/>
  <c r="J117"/>
  <c r="I117"/>
  <c r="H117"/>
  <c r="K116"/>
  <c r="J116"/>
  <c r="I116"/>
  <c r="H116"/>
  <c r="K115"/>
  <c r="J115"/>
  <c r="I115"/>
  <c r="H115"/>
  <c r="K114"/>
  <c r="J114"/>
  <c r="I114"/>
  <c r="H114"/>
  <c r="K113"/>
  <c r="J113"/>
  <c r="I113"/>
  <c r="H113"/>
  <c r="K112"/>
  <c r="J112"/>
  <c r="I112"/>
  <c r="H112"/>
  <c r="K111"/>
  <c r="J111"/>
  <c r="I111"/>
  <c r="H111"/>
  <c r="L111" s="1"/>
  <c r="K110"/>
  <c r="J110"/>
  <c r="I110"/>
  <c r="H110"/>
  <c r="K109"/>
  <c r="J109"/>
  <c r="I109"/>
  <c r="H109"/>
  <c r="K108"/>
  <c r="J108"/>
  <c r="I108"/>
  <c r="H108"/>
  <c r="K107"/>
  <c r="J107"/>
  <c r="I107"/>
  <c r="H107"/>
  <c r="K106"/>
  <c r="J106"/>
  <c r="I106"/>
  <c r="H106"/>
  <c r="K105"/>
  <c r="J105"/>
  <c r="I105"/>
  <c r="H105"/>
  <c r="K104"/>
  <c r="J104"/>
  <c r="I104"/>
  <c r="H104"/>
  <c r="K103"/>
  <c r="J103"/>
  <c r="I103"/>
  <c r="H103"/>
  <c r="K102"/>
  <c r="J102"/>
  <c r="I102"/>
  <c r="H102"/>
  <c r="K101"/>
  <c r="J101"/>
  <c r="I101"/>
  <c r="H101"/>
  <c r="K100"/>
  <c r="J100"/>
  <c r="I100"/>
  <c r="H100"/>
  <c r="K99"/>
  <c r="J99"/>
  <c r="I99"/>
  <c r="H99"/>
  <c r="K97"/>
  <c r="J97"/>
  <c r="I97"/>
  <c r="H97"/>
  <c r="K96"/>
  <c r="J96"/>
  <c r="I96"/>
  <c r="H96"/>
  <c r="K95"/>
  <c r="J95"/>
  <c r="I95"/>
  <c r="H95"/>
  <c r="K94"/>
  <c r="J94"/>
  <c r="I94"/>
  <c r="H94"/>
  <c r="K93"/>
  <c r="J93"/>
  <c r="I93"/>
  <c r="H93"/>
  <c r="K92"/>
  <c r="J92"/>
  <c r="I92"/>
  <c r="H92"/>
  <c r="K91"/>
  <c r="J91"/>
  <c r="I91"/>
  <c r="H91"/>
  <c r="K88"/>
  <c r="J88"/>
  <c r="I88"/>
  <c r="H88"/>
  <c r="L88" s="1"/>
  <c r="K87"/>
  <c r="J87"/>
  <c r="I87"/>
  <c r="H87"/>
  <c r="K86"/>
  <c r="J86"/>
  <c r="I86"/>
  <c r="H86"/>
  <c r="K83"/>
  <c r="J83"/>
  <c r="I83"/>
  <c r="H83"/>
  <c r="K78"/>
  <c r="J78"/>
  <c r="I78"/>
  <c r="H78"/>
  <c r="K77"/>
  <c r="J77"/>
  <c r="I77"/>
  <c r="H77"/>
  <c r="K76"/>
  <c r="J76"/>
  <c r="I76"/>
  <c r="H76"/>
  <c r="K75"/>
  <c r="J75"/>
  <c r="I75"/>
  <c r="H75"/>
  <c r="K74"/>
  <c r="J74"/>
  <c r="I74"/>
  <c r="H74"/>
  <c r="K73"/>
  <c r="J73"/>
  <c r="I73"/>
  <c r="H73"/>
  <c r="K72"/>
  <c r="J72"/>
  <c r="I72"/>
  <c r="H72"/>
  <c r="K71"/>
  <c r="J71"/>
  <c r="I71"/>
  <c r="H71"/>
  <c r="K70"/>
  <c r="J70"/>
  <c r="I70"/>
  <c r="H70"/>
  <c r="K69"/>
  <c r="J69"/>
  <c r="I69"/>
  <c r="H69"/>
  <c r="K67"/>
  <c r="J67"/>
  <c r="I67"/>
  <c r="H67"/>
  <c r="K66"/>
  <c r="J66"/>
  <c r="I66"/>
  <c r="H66"/>
  <c r="K65"/>
  <c r="J65"/>
  <c r="I65"/>
  <c r="H65"/>
  <c r="K64"/>
  <c r="J64"/>
  <c r="I64"/>
  <c r="H64"/>
  <c r="K63"/>
  <c r="J63"/>
  <c r="I63"/>
  <c r="H63"/>
  <c r="K62"/>
  <c r="J62"/>
  <c r="I62"/>
  <c r="H62"/>
  <c r="K61"/>
  <c r="J61"/>
  <c r="I61"/>
  <c r="H61"/>
  <c r="K60"/>
  <c r="J60"/>
  <c r="I60"/>
  <c r="H60"/>
  <c r="K59"/>
  <c r="J59"/>
  <c r="I59"/>
  <c r="H59"/>
  <c r="K58"/>
  <c r="J58"/>
  <c r="I58"/>
  <c r="H58"/>
  <c r="K57"/>
  <c r="J57"/>
  <c r="I57"/>
  <c r="H57"/>
  <c r="K56"/>
  <c r="J56"/>
  <c r="I56"/>
  <c r="H56"/>
  <c r="K55"/>
  <c r="J55"/>
  <c r="I55"/>
  <c r="H55"/>
  <c r="K54"/>
  <c r="J54"/>
  <c r="I54"/>
  <c r="H54"/>
  <c r="K53"/>
  <c r="J53"/>
  <c r="I53"/>
  <c r="H53"/>
  <c r="K52"/>
  <c r="J52"/>
  <c r="I52"/>
  <c r="H52"/>
  <c r="K51"/>
  <c r="J51"/>
  <c r="I51"/>
  <c r="H51"/>
  <c r="K50"/>
  <c r="J50"/>
  <c r="I50"/>
  <c r="H50"/>
  <c r="K49"/>
  <c r="J49"/>
  <c r="I49"/>
  <c r="H49"/>
  <c r="K48"/>
  <c r="J48"/>
  <c r="I48"/>
  <c r="H48"/>
  <c r="K47"/>
  <c r="J47"/>
  <c r="I47"/>
  <c r="H47"/>
  <c r="K46"/>
  <c r="J46"/>
  <c r="I46"/>
  <c r="H46"/>
  <c r="K45"/>
  <c r="J45"/>
  <c r="I45"/>
  <c r="H45"/>
  <c r="K44"/>
  <c r="J44"/>
  <c r="I44"/>
  <c r="H44"/>
  <c r="K43"/>
  <c r="J43"/>
  <c r="I43"/>
  <c r="H43"/>
  <c r="K42"/>
  <c r="J42"/>
  <c r="I42"/>
  <c r="H42"/>
  <c r="K41"/>
  <c r="J41"/>
  <c r="I41"/>
  <c r="H41"/>
  <c r="K40"/>
  <c r="J40"/>
  <c r="I40"/>
  <c r="H40"/>
  <c r="K39"/>
  <c r="J39"/>
  <c r="I39"/>
  <c r="H39"/>
  <c r="K38"/>
  <c r="J38"/>
  <c r="I38"/>
  <c r="H38"/>
  <c r="K37"/>
  <c r="J37"/>
  <c r="I37"/>
  <c r="H37"/>
  <c r="K36"/>
  <c r="J36"/>
  <c r="I36"/>
  <c r="H36"/>
  <c r="K35"/>
  <c r="J35"/>
  <c r="I35"/>
  <c r="H35"/>
  <c r="L35" s="1"/>
  <c r="K34"/>
  <c r="J34"/>
  <c r="I34"/>
  <c r="H34"/>
  <c r="K33"/>
  <c r="J33"/>
  <c r="I33"/>
  <c r="H33"/>
  <c r="J32"/>
  <c r="K32" s="1"/>
  <c r="I32"/>
  <c r="H32"/>
  <c r="J31"/>
  <c r="K31" s="1"/>
  <c r="I31"/>
  <c r="H31"/>
  <c r="J30"/>
  <c r="K30" s="1"/>
  <c r="I30"/>
  <c r="H30"/>
  <c r="J29"/>
  <c r="K29" s="1"/>
  <c r="I29"/>
  <c r="H29"/>
  <c r="J28"/>
  <c r="K28" s="1"/>
  <c r="I28"/>
  <c r="H28"/>
  <c r="K27"/>
  <c r="J27"/>
  <c r="I27"/>
  <c r="H27"/>
  <c r="J26"/>
  <c r="I26"/>
  <c r="H26"/>
  <c r="J25"/>
  <c r="K25" s="1"/>
  <c r="I25"/>
  <c r="H25"/>
  <c r="J24"/>
  <c r="K24" s="1"/>
  <c r="I24"/>
  <c r="H24"/>
  <c r="J23"/>
  <c r="K23" s="1"/>
  <c r="I23"/>
  <c r="H23"/>
  <c r="K22"/>
  <c r="J22"/>
  <c r="I22"/>
  <c r="H22"/>
  <c r="K21"/>
  <c r="J21"/>
  <c r="I21"/>
  <c r="H21"/>
  <c r="K20"/>
  <c r="J20"/>
  <c r="I20"/>
  <c r="H20"/>
  <c r="K19"/>
  <c r="J19"/>
  <c r="I19"/>
  <c r="H19"/>
  <c r="K18"/>
  <c r="J18"/>
  <c r="I18"/>
  <c r="H18"/>
  <c r="K17"/>
  <c r="J17"/>
  <c r="I17"/>
  <c r="H17"/>
  <c r="K16"/>
  <c r="J16"/>
  <c r="I16"/>
  <c r="H16"/>
  <c r="K15"/>
  <c r="J15"/>
  <c r="I15"/>
  <c r="H15"/>
  <c r="K14"/>
  <c r="J14"/>
  <c r="I14"/>
  <c r="H14"/>
  <c r="K13"/>
  <c r="J13"/>
  <c r="I13"/>
  <c r="H13"/>
  <c r="K12"/>
  <c r="J12"/>
  <c r="I12"/>
  <c r="H12"/>
  <c r="K11"/>
  <c r="J11"/>
  <c r="I11"/>
  <c r="H11"/>
  <c r="K10"/>
  <c r="J10"/>
  <c r="I10"/>
  <c r="H10"/>
  <c r="H267" i="28"/>
  <c r="I267"/>
  <c r="J267"/>
  <c r="K267"/>
  <c r="H268"/>
  <c r="I268"/>
  <c r="J268"/>
  <c r="K268"/>
  <c r="H269"/>
  <c r="I269"/>
  <c r="J269"/>
  <c r="K269"/>
  <c r="H270"/>
  <c r="I270"/>
  <c r="J270"/>
  <c r="K270"/>
  <c r="H271"/>
  <c r="I271"/>
  <c r="J271"/>
  <c r="K271"/>
  <c r="H272"/>
  <c r="I272"/>
  <c r="J272"/>
  <c r="K272"/>
  <c r="H273"/>
  <c r="I273"/>
  <c r="J273"/>
  <c r="K273"/>
  <c r="H274"/>
  <c r="I274"/>
  <c r="J274"/>
  <c r="K274"/>
  <c r="H275"/>
  <c r="I275"/>
  <c r="J275"/>
  <c r="K275"/>
  <c r="H276"/>
  <c r="I276"/>
  <c r="J276"/>
  <c r="K276"/>
  <c r="I277"/>
  <c r="J277"/>
  <c r="H278"/>
  <c r="I278"/>
  <c r="J278"/>
  <c r="K278"/>
  <c r="H279"/>
  <c r="I279"/>
  <c r="J279"/>
  <c r="K279"/>
  <c r="H280"/>
  <c r="I280"/>
  <c r="J280"/>
  <c r="K280"/>
  <c r="H281"/>
  <c r="I281"/>
  <c r="J281"/>
  <c r="K281"/>
  <c r="H282"/>
  <c r="I282"/>
  <c r="J282"/>
  <c r="K282"/>
  <c r="H283"/>
  <c r="I283"/>
  <c r="J283"/>
  <c r="K283"/>
  <c r="H284"/>
  <c r="I284"/>
  <c r="J284"/>
  <c r="K284"/>
  <c r="H285"/>
  <c r="I285"/>
  <c r="J285"/>
  <c r="K285"/>
  <c r="H286"/>
  <c r="I286"/>
  <c r="J286"/>
  <c r="K286"/>
  <c r="H287"/>
  <c r="I287"/>
  <c r="J287"/>
  <c r="K287"/>
  <c r="H288"/>
  <c r="I288"/>
  <c r="J288"/>
  <c r="K288"/>
  <c r="H289"/>
  <c r="I289"/>
  <c r="J289"/>
  <c r="K289"/>
  <c r="H290"/>
  <c r="I290"/>
  <c r="J290"/>
  <c r="K290"/>
  <c r="H291"/>
  <c r="I291"/>
  <c r="J291"/>
  <c r="K291"/>
  <c r="H292"/>
  <c r="I292"/>
  <c r="J292"/>
  <c r="K292"/>
  <c r="H293"/>
  <c r="I293"/>
  <c r="J293"/>
  <c r="K293"/>
  <c r="H294"/>
  <c r="I294"/>
  <c r="J294"/>
  <c r="K294"/>
  <c r="H295"/>
  <c r="I295"/>
  <c r="J295"/>
  <c r="K295"/>
  <c r="H296"/>
  <c r="I296"/>
  <c r="J296"/>
  <c r="K296"/>
  <c r="H297"/>
  <c r="I297"/>
  <c r="J297"/>
  <c r="K297"/>
  <c r="H298"/>
  <c r="I298"/>
  <c r="J298"/>
  <c r="K298"/>
  <c r="H299"/>
  <c r="I299"/>
  <c r="J299"/>
  <c r="K299"/>
  <c r="H300"/>
  <c r="I300"/>
  <c r="J300"/>
  <c r="K300"/>
  <c r="H301"/>
  <c r="I301"/>
  <c r="J301"/>
  <c r="K301"/>
  <c r="H302"/>
  <c r="I302"/>
  <c r="J302"/>
  <c r="K302"/>
  <c r="H303"/>
  <c r="I303"/>
  <c r="J303"/>
  <c r="K303"/>
  <c r="H304"/>
  <c r="I304"/>
  <c r="J304"/>
  <c r="K304"/>
  <c r="H305"/>
  <c r="I305"/>
  <c r="J305"/>
  <c r="K305"/>
  <c r="H306"/>
  <c r="I306"/>
  <c r="J306"/>
  <c r="K306"/>
  <c r="H307"/>
  <c r="I307"/>
  <c r="J307"/>
  <c r="K307"/>
  <c r="H308"/>
  <c r="I308"/>
  <c r="J308"/>
  <c r="K308"/>
  <c r="H309"/>
  <c r="I309"/>
  <c r="J309"/>
  <c r="K309"/>
  <c r="H310"/>
  <c r="I310"/>
  <c r="J310"/>
  <c r="K310"/>
  <c r="H311"/>
  <c r="I311"/>
  <c r="J311"/>
  <c r="K311"/>
  <c r="H312"/>
  <c r="I312"/>
  <c r="J312"/>
  <c r="K312"/>
  <c r="H313"/>
  <c r="I313"/>
  <c r="J313"/>
  <c r="K313"/>
  <c r="H314"/>
  <c r="I314"/>
  <c r="J314"/>
  <c r="K314"/>
  <c r="H315"/>
  <c r="I315"/>
  <c r="J315"/>
  <c r="K315"/>
  <c r="H316"/>
  <c r="I316"/>
  <c r="J316"/>
  <c r="K316"/>
  <c r="H317"/>
  <c r="I317"/>
  <c r="J317"/>
  <c r="K317"/>
  <c r="H318"/>
  <c r="I318"/>
  <c r="J318"/>
  <c r="K318"/>
  <c r="H319"/>
  <c r="I319"/>
  <c r="J319"/>
  <c r="K319"/>
  <c r="H320"/>
  <c r="I320"/>
  <c r="J320"/>
  <c r="K320"/>
  <c r="H321"/>
  <c r="I321"/>
  <c r="J321"/>
  <c r="K321"/>
  <c r="H121"/>
  <c r="I121"/>
  <c r="J121"/>
  <c r="K121"/>
  <c r="H107"/>
  <c r="I107"/>
  <c r="J107"/>
  <c r="K107"/>
  <c r="H70"/>
  <c r="I70"/>
  <c r="J70"/>
  <c r="K70"/>
  <c r="H231"/>
  <c r="I231"/>
  <c r="J231"/>
  <c r="K231"/>
  <c r="H239"/>
  <c r="I239"/>
  <c r="J239"/>
  <c r="K239" s="1"/>
  <c r="H235"/>
  <c r="I235"/>
  <c r="J235"/>
  <c r="K235"/>
  <c r="H230"/>
  <c r="I230"/>
  <c r="J230"/>
  <c r="K230"/>
  <c r="H17"/>
  <c r="I17"/>
  <c r="J17"/>
  <c r="K17"/>
  <c r="H59"/>
  <c r="H76"/>
  <c r="H10"/>
  <c r="H27"/>
  <c r="H32"/>
  <c r="H48"/>
  <c r="H11"/>
  <c r="H12"/>
  <c r="H13"/>
  <c r="H14"/>
  <c r="H15"/>
  <c r="H16"/>
  <c r="H18"/>
  <c r="H19"/>
  <c r="H20"/>
  <c r="H21"/>
  <c r="H22"/>
  <c r="H23"/>
  <c r="H24"/>
  <c r="H25"/>
  <c r="H26"/>
  <c r="H28"/>
  <c r="H29"/>
  <c r="H30"/>
  <c r="H31"/>
  <c r="H33"/>
  <c r="H34"/>
  <c r="H35"/>
  <c r="H36"/>
  <c r="H37"/>
  <c r="H38"/>
  <c r="H39"/>
  <c r="H40"/>
  <c r="H41"/>
  <c r="H42"/>
  <c r="H43"/>
  <c r="H44"/>
  <c r="H45"/>
  <c r="H46"/>
  <c r="H47"/>
  <c r="H49"/>
  <c r="H50"/>
  <c r="H51"/>
  <c r="H52"/>
  <c r="H53"/>
  <c r="H54"/>
  <c r="H56"/>
  <c r="H57"/>
  <c r="H58"/>
  <c r="H60"/>
  <c r="H61"/>
  <c r="H62"/>
  <c r="H63"/>
  <c r="H64"/>
  <c r="H65"/>
  <c r="H66"/>
  <c r="H67"/>
  <c r="H68"/>
  <c r="H69"/>
  <c r="H71"/>
  <c r="H72"/>
  <c r="H73"/>
  <c r="H74"/>
  <c r="H75"/>
  <c r="H77"/>
  <c r="H78"/>
  <c r="H55"/>
  <c r="H335"/>
  <c r="H336"/>
  <c r="H324"/>
  <c r="H325"/>
  <c r="H326"/>
  <c r="H327"/>
  <c r="H328"/>
  <c r="H329"/>
  <c r="H330"/>
  <c r="H331"/>
  <c r="H266"/>
  <c r="H258"/>
  <c r="H259"/>
  <c r="H260"/>
  <c r="H261"/>
  <c r="H262"/>
  <c r="H263"/>
  <c r="H247"/>
  <c r="H248"/>
  <c r="H249"/>
  <c r="H250"/>
  <c r="H251"/>
  <c r="H252"/>
  <c r="H253"/>
  <c r="H254"/>
  <c r="H255"/>
  <c r="H216"/>
  <c r="H217"/>
  <c r="H218"/>
  <c r="H219"/>
  <c r="H220"/>
  <c r="H221"/>
  <c r="H222"/>
  <c r="H223"/>
  <c r="H224"/>
  <c r="H225"/>
  <c r="H226"/>
  <c r="H227"/>
  <c r="H228"/>
  <c r="H229"/>
  <c r="H232"/>
  <c r="H233"/>
  <c r="I233" s="1"/>
  <c r="H234"/>
  <c r="H236"/>
  <c r="H237"/>
  <c r="H238"/>
  <c r="H240"/>
  <c r="H241"/>
  <c r="H242"/>
  <c r="H243"/>
  <c r="H244"/>
  <c r="H211"/>
  <c r="H212"/>
  <c r="H213"/>
  <c r="H198"/>
  <c r="H199"/>
  <c r="H200"/>
  <c r="H201"/>
  <c r="H202"/>
  <c r="H203"/>
  <c r="H204"/>
  <c r="H205"/>
  <c r="H206"/>
  <c r="H207"/>
  <c r="H208"/>
  <c r="H194"/>
  <c r="H195"/>
  <c r="H185"/>
  <c r="H186"/>
  <c r="H187"/>
  <c r="H188"/>
  <c r="H189"/>
  <c r="H190"/>
  <c r="H191"/>
  <c r="H178"/>
  <c r="H179"/>
  <c r="H180"/>
  <c r="H181"/>
  <c r="H18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8"/>
  <c r="H109"/>
  <c r="H110"/>
  <c r="H111"/>
  <c r="H112"/>
  <c r="H113"/>
  <c r="H114"/>
  <c r="H115"/>
  <c r="H116"/>
  <c r="H117"/>
  <c r="H118"/>
  <c r="H119"/>
  <c r="H120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81"/>
  <c r="H82"/>
  <c r="H83"/>
  <c r="I48"/>
  <c r="I10"/>
  <c r="I11"/>
  <c r="I12"/>
  <c r="I13"/>
  <c r="I14"/>
  <c r="I15"/>
  <c r="I16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9"/>
  <c r="I50"/>
  <c r="I51"/>
  <c r="I52"/>
  <c r="I53"/>
  <c r="I54"/>
  <c r="I56"/>
  <c r="I57"/>
  <c r="I58"/>
  <c r="I59"/>
  <c r="I60"/>
  <c r="I61"/>
  <c r="I62"/>
  <c r="I63"/>
  <c r="I64"/>
  <c r="I65"/>
  <c r="I66"/>
  <c r="I67"/>
  <c r="I68"/>
  <c r="I69"/>
  <c r="I71"/>
  <c r="I72"/>
  <c r="I73"/>
  <c r="I74"/>
  <c r="I75"/>
  <c r="I76"/>
  <c r="I77"/>
  <c r="I78"/>
  <c r="I55"/>
  <c r="I335"/>
  <c r="I336"/>
  <c r="I324"/>
  <c r="I325"/>
  <c r="I326"/>
  <c r="I327"/>
  <c r="I328"/>
  <c r="I329"/>
  <c r="I330"/>
  <c r="I331"/>
  <c r="I266"/>
  <c r="I258"/>
  <c r="I259"/>
  <c r="I260"/>
  <c r="I261"/>
  <c r="I262"/>
  <c r="I263"/>
  <c r="I247"/>
  <c r="I248"/>
  <c r="I249"/>
  <c r="I250"/>
  <c r="I251"/>
  <c r="I252"/>
  <c r="I253"/>
  <c r="I254"/>
  <c r="I255"/>
  <c r="I216"/>
  <c r="I217"/>
  <c r="I218"/>
  <c r="I219"/>
  <c r="I220"/>
  <c r="I221"/>
  <c r="I222"/>
  <c r="I223"/>
  <c r="I224"/>
  <c r="I225"/>
  <c r="I226"/>
  <c r="I227"/>
  <c r="I228"/>
  <c r="I229"/>
  <c r="I232"/>
  <c r="I236"/>
  <c r="I237"/>
  <c r="I238"/>
  <c r="I240"/>
  <c r="I241"/>
  <c r="I242"/>
  <c r="I243"/>
  <c r="I244"/>
  <c r="I211"/>
  <c r="I212"/>
  <c r="I213"/>
  <c r="I198"/>
  <c r="I199"/>
  <c r="I200"/>
  <c r="I201"/>
  <c r="I202"/>
  <c r="I203"/>
  <c r="I204"/>
  <c r="I205"/>
  <c r="I206"/>
  <c r="I207"/>
  <c r="I208"/>
  <c r="I194"/>
  <c r="I195"/>
  <c r="I185"/>
  <c r="I186"/>
  <c r="I187"/>
  <c r="I188"/>
  <c r="I189"/>
  <c r="I190"/>
  <c r="I191"/>
  <c r="I178"/>
  <c r="I179"/>
  <c r="I180"/>
  <c r="I181"/>
  <c r="I18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8"/>
  <c r="I109"/>
  <c r="I110"/>
  <c r="I111"/>
  <c r="I112"/>
  <c r="I113"/>
  <c r="I114"/>
  <c r="I115"/>
  <c r="I116"/>
  <c r="I117"/>
  <c r="I118"/>
  <c r="I119"/>
  <c r="I120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81"/>
  <c r="I82"/>
  <c r="I83"/>
  <c r="J48"/>
  <c r="J10"/>
  <c r="J11"/>
  <c r="J12"/>
  <c r="J13"/>
  <c r="J14"/>
  <c r="J15"/>
  <c r="J16"/>
  <c r="J18"/>
  <c r="J19"/>
  <c r="J20"/>
  <c r="J21"/>
  <c r="J22"/>
  <c r="J23"/>
  <c r="J24"/>
  <c r="K24" s="1"/>
  <c r="J25"/>
  <c r="K25" s="1"/>
  <c r="J26"/>
  <c r="K26" s="1"/>
  <c r="J27"/>
  <c r="J28"/>
  <c r="K28" s="1"/>
  <c r="J29"/>
  <c r="K29" s="1"/>
  <c r="J30"/>
  <c r="K30" s="1"/>
  <c r="J31"/>
  <c r="K31" s="1"/>
  <c r="J32"/>
  <c r="J33"/>
  <c r="J34"/>
  <c r="J35"/>
  <c r="J36"/>
  <c r="J37"/>
  <c r="J38"/>
  <c r="J39"/>
  <c r="J40"/>
  <c r="J41"/>
  <c r="J42"/>
  <c r="J43"/>
  <c r="J44"/>
  <c r="J45"/>
  <c r="J46"/>
  <c r="J47"/>
  <c r="J49"/>
  <c r="J50"/>
  <c r="J51"/>
  <c r="J52"/>
  <c r="J53"/>
  <c r="J54"/>
  <c r="J56"/>
  <c r="J57"/>
  <c r="J58"/>
  <c r="J59"/>
  <c r="J60"/>
  <c r="J61"/>
  <c r="J62"/>
  <c r="J63"/>
  <c r="J64"/>
  <c r="J65"/>
  <c r="J66"/>
  <c r="J67"/>
  <c r="J68"/>
  <c r="J69"/>
  <c r="J71"/>
  <c r="J72"/>
  <c r="J73"/>
  <c r="J74"/>
  <c r="J75"/>
  <c r="J76"/>
  <c r="J77"/>
  <c r="J78"/>
  <c r="J55"/>
  <c r="J335"/>
  <c r="J336"/>
  <c r="J324"/>
  <c r="J325"/>
  <c r="J326"/>
  <c r="J327"/>
  <c r="J328"/>
  <c r="J329"/>
  <c r="J330"/>
  <c r="J331"/>
  <c r="J266"/>
  <c r="J258"/>
  <c r="J259"/>
  <c r="J260"/>
  <c r="J261"/>
  <c r="J262"/>
  <c r="J263"/>
  <c r="J247"/>
  <c r="J248"/>
  <c r="J249"/>
  <c r="J250"/>
  <c r="J251"/>
  <c r="J252"/>
  <c r="J253"/>
  <c r="J254"/>
  <c r="J255"/>
  <c r="J216"/>
  <c r="J217"/>
  <c r="J218"/>
  <c r="J219"/>
  <c r="J220"/>
  <c r="J221"/>
  <c r="J222"/>
  <c r="J223"/>
  <c r="J224"/>
  <c r="J225"/>
  <c r="J226"/>
  <c r="J227"/>
  <c r="J228"/>
  <c r="J229"/>
  <c r="J232"/>
  <c r="J233"/>
  <c r="K233" s="1"/>
  <c r="J234"/>
  <c r="K234" s="1"/>
  <c r="J236"/>
  <c r="J237"/>
  <c r="J238"/>
  <c r="K238" s="1"/>
  <c r="L238" s="1"/>
  <c r="J240"/>
  <c r="J241"/>
  <c r="K241" s="1"/>
  <c r="L241" s="1"/>
  <c r="J242"/>
  <c r="K242" s="1"/>
  <c r="L242" s="1"/>
  <c r="J243"/>
  <c r="K243" s="1"/>
  <c r="J244"/>
  <c r="J211"/>
  <c r="J212"/>
  <c r="J213"/>
  <c r="J198"/>
  <c r="J199"/>
  <c r="J200"/>
  <c r="J201"/>
  <c r="J202"/>
  <c r="J203"/>
  <c r="J204"/>
  <c r="J205"/>
  <c r="J206"/>
  <c r="J207"/>
  <c r="J208"/>
  <c r="J194"/>
  <c r="J195"/>
  <c r="J185"/>
  <c r="J186"/>
  <c r="J187"/>
  <c r="J188"/>
  <c r="J189"/>
  <c r="J190"/>
  <c r="J191"/>
  <c r="J178"/>
  <c r="J179"/>
  <c r="J180"/>
  <c r="J181"/>
  <c r="J18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8"/>
  <c r="J109"/>
  <c r="J110"/>
  <c r="J111"/>
  <c r="J112"/>
  <c r="J113"/>
  <c r="J114"/>
  <c r="J115"/>
  <c r="J116"/>
  <c r="J117"/>
  <c r="J118"/>
  <c r="J119"/>
  <c r="J120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81"/>
  <c r="J82"/>
  <c r="J83"/>
  <c r="K258"/>
  <c r="K259"/>
  <c r="K260"/>
  <c r="K261"/>
  <c r="K262"/>
  <c r="K263"/>
  <c r="K240"/>
  <c r="K326"/>
  <c r="H177"/>
  <c r="I177"/>
  <c r="J177"/>
  <c r="K177"/>
  <c r="K106"/>
  <c r="K119"/>
  <c r="K124"/>
  <c r="K105"/>
  <c r="K172"/>
  <c r="K167"/>
  <c r="K162"/>
  <c r="K166"/>
  <c r="K158"/>
  <c r="K130"/>
  <c r="K134"/>
  <c r="K132"/>
  <c r="K224"/>
  <c r="K227"/>
  <c r="K218"/>
  <c r="K219"/>
  <c r="K77"/>
  <c r="K38"/>
  <c r="K76"/>
  <c r="K16"/>
  <c r="K45"/>
  <c r="K68"/>
  <c r="K52"/>
  <c r="K42"/>
  <c r="K335"/>
  <c r="K336"/>
  <c r="K324"/>
  <c r="K325"/>
  <c r="K327"/>
  <c r="K328"/>
  <c r="K329"/>
  <c r="K330"/>
  <c r="K331"/>
  <c r="K266"/>
  <c r="K247"/>
  <c r="K248"/>
  <c r="K249"/>
  <c r="K250"/>
  <c r="K251"/>
  <c r="K252"/>
  <c r="K253"/>
  <c r="K254"/>
  <c r="K255"/>
  <c r="K216"/>
  <c r="K217"/>
  <c r="K220"/>
  <c r="K221"/>
  <c r="K222"/>
  <c r="K223"/>
  <c r="K225"/>
  <c r="K226"/>
  <c r="K228"/>
  <c r="K229"/>
  <c r="K232"/>
  <c r="K55"/>
  <c r="K236"/>
  <c r="K237"/>
  <c r="K244"/>
  <c r="L244" s="1"/>
  <c r="K211"/>
  <c r="K212"/>
  <c r="K213"/>
  <c r="K203"/>
  <c r="K198"/>
  <c r="K199"/>
  <c r="K200"/>
  <c r="K201"/>
  <c r="K202"/>
  <c r="K204"/>
  <c r="K205"/>
  <c r="K206"/>
  <c r="K207"/>
  <c r="K208"/>
  <c r="K194"/>
  <c r="K195"/>
  <c r="K185"/>
  <c r="K186"/>
  <c r="L186" s="1"/>
  <c r="K187"/>
  <c r="K188"/>
  <c r="L188" s="1"/>
  <c r="K189"/>
  <c r="K190"/>
  <c r="L190" s="1"/>
  <c r="K191"/>
  <c r="K178"/>
  <c r="K179"/>
  <c r="K180"/>
  <c r="K181"/>
  <c r="K182"/>
  <c r="K150"/>
  <c r="K143"/>
  <c r="K144"/>
  <c r="K145"/>
  <c r="K146"/>
  <c r="K147"/>
  <c r="K148"/>
  <c r="K149"/>
  <c r="K151"/>
  <c r="K152"/>
  <c r="K153"/>
  <c r="K154"/>
  <c r="K155"/>
  <c r="K156"/>
  <c r="K157"/>
  <c r="K159"/>
  <c r="K160"/>
  <c r="K161"/>
  <c r="K163"/>
  <c r="K164"/>
  <c r="K165"/>
  <c r="K118"/>
  <c r="K168"/>
  <c r="K169"/>
  <c r="K170"/>
  <c r="K171"/>
  <c r="K129"/>
  <c r="K173"/>
  <c r="K174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8"/>
  <c r="K109"/>
  <c r="K110"/>
  <c r="K111"/>
  <c r="K112"/>
  <c r="K113"/>
  <c r="K114"/>
  <c r="K115"/>
  <c r="K116"/>
  <c r="K117"/>
  <c r="K120"/>
  <c r="K122"/>
  <c r="K123"/>
  <c r="K125"/>
  <c r="K126"/>
  <c r="K127"/>
  <c r="K128"/>
  <c r="K131"/>
  <c r="K133"/>
  <c r="K135"/>
  <c r="K136"/>
  <c r="K137"/>
  <c r="K138"/>
  <c r="K139"/>
  <c r="K140"/>
  <c r="K264"/>
  <c r="K81"/>
  <c r="K82"/>
  <c r="K83"/>
  <c r="K10"/>
  <c r="K11"/>
  <c r="K12"/>
  <c r="K13"/>
  <c r="K14"/>
  <c r="K15"/>
  <c r="K18"/>
  <c r="K19"/>
  <c r="K20"/>
  <c r="K21"/>
  <c r="K22"/>
  <c r="K23"/>
  <c r="K27"/>
  <c r="K32"/>
  <c r="K33"/>
  <c r="K34"/>
  <c r="K35"/>
  <c r="L35" s="1"/>
  <c r="K36"/>
  <c r="K37"/>
  <c r="K39"/>
  <c r="K40"/>
  <c r="K41"/>
  <c r="K43"/>
  <c r="K44"/>
  <c r="K46"/>
  <c r="K47"/>
  <c r="K48"/>
  <c r="K49"/>
  <c r="K50"/>
  <c r="K51"/>
  <c r="K53"/>
  <c r="K54"/>
  <c r="K56"/>
  <c r="K57"/>
  <c r="K58"/>
  <c r="K59"/>
  <c r="K60"/>
  <c r="K61"/>
  <c r="K62"/>
  <c r="K63"/>
  <c r="K64"/>
  <c r="K65"/>
  <c r="K66"/>
  <c r="K67"/>
  <c r="K69"/>
  <c r="K71"/>
  <c r="K72"/>
  <c r="K73"/>
  <c r="K74"/>
  <c r="K75"/>
  <c r="K78"/>
  <c r="J10" i="27"/>
  <c r="J11"/>
  <c r="J12"/>
  <c r="J13"/>
  <c r="J14"/>
  <c r="J15"/>
  <c r="J16"/>
  <c r="J17"/>
  <c r="J18"/>
  <c r="J19"/>
  <c r="J20"/>
  <c r="J21"/>
  <c r="J22"/>
  <c r="J23"/>
  <c r="K23" s="1"/>
  <c r="J24"/>
  <c r="K24" s="1"/>
  <c r="J25"/>
  <c r="J26"/>
  <c r="K26" s="1"/>
  <c r="J27"/>
  <c r="K27" s="1"/>
  <c r="J28"/>
  <c r="K28" s="1"/>
  <c r="J29"/>
  <c r="K29" s="1"/>
  <c r="J30"/>
  <c r="J31"/>
  <c r="J32"/>
  <c r="H296"/>
  <c r="I296"/>
  <c r="J296"/>
  <c r="K296"/>
  <c r="H295"/>
  <c r="I295"/>
  <c r="J295"/>
  <c r="K295"/>
  <c r="H52"/>
  <c r="I52"/>
  <c r="J52"/>
  <c r="K52"/>
  <c r="K10"/>
  <c r="K11"/>
  <c r="K12"/>
  <c r="K13"/>
  <c r="K14"/>
  <c r="K15"/>
  <c r="K16"/>
  <c r="K17"/>
  <c r="K18"/>
  <c r="K19"/>
  <c r="K20"/>
  <c r="K21"/>
  <c r="I22"/>
  <c r="K22"/>
  <c r="I23"/>
  <c r="I24"/>
  <c r="K25"/>
  <c r="I26"/>
  <c r="I27"/>
  <c r="I28"/>
  <c r="I29"/>
  <c r="I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3"/>
  <c r="K54"/>
  <c r="K55"/>
  <c r="K56"/>
  <c r="K57"/>
  <c r="K58"/>
  <c r="K59"/>
  <c r="K60"/>
  <c r="K61"/>
  <c r="L61" s="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289"/>
  <c r="K290"/>
  <c r="K291"/>
  <c r="K292"/>
  <c r="K293"/>
  <c r="K294"/>
  <c r="K297"/>
  <c r="K298"/>
  <c r="K299"/>
  <c r="K300"/>
  <c r="K301"/>
  <c r="K302"/>
  <c r="K303"/>
  <c r="K304"/>
  <c r="K305"/>
  <c r="K306"/>
  <c r="K307"/>
  <c r="K308"/>
  <c r="K309"/>
  <c r="K310"/>
  <c r="K311"/>
  <c r="K312"/>
  <c r="K313"/>
  <c r="K314"/>
  <c r="K315"/>
  <c r="K316"/>
  <c r="K317"/>
  <c r="K318"/>
  <c r="K319"/>
  <c r="K320"/>
  <c r="K321"/>
  <c r="K322"/>
  <c r="K323"/>
  <c r="K324"/>
  <c r="K325"/>
  <c r="K327"/>
  <c r="K328"/>
  <c r="K329"/>
  <c r="K330"/>
  <c r="K331"/>
  <c r="K332"/>
  <c r="K333"/>
  <c r="K334"/>
  <c r="K335"/>
  <c r="K336"/>
  <c r="K337"/>
  <c r="K338"/>
  <c r="K339"/>
  <c r="K340"/>
  <c r="K341"/>
  <c r="K342"/>
  <c r="K343"/>
  <c r="K344"/>
  <c r="K345"/>
  <c r="K346"/>
  <c r="K347"/>
  <c r="K348"/>
  <c r="K349"/>
  <c r="K350"/>
  <c r="K351"/>
  <c r="K352"/>
  <c r="K353"/>
  <c r="K354"/>
  <c r="K355"/>
  <c r="K356"/>
  <c r="K357"/>
  <c r="K358"/>
  <c r="K359"/>
  <c r="K360"/>
  <c r="K361"/>
  <c r="K376"/>
  <c r="K377"/>
  <c r="K364"/>
  <c r="K365"/>
  <c r="K366"/>
  <c r="K367"/>
  <c r="K368"/>
  <c r="K369"/>
  <c r="K278"/>
  <c r="K279"/>
  <c r="K280"/>
  <c r="K281"/>
  <c r="K282"/>
  <c r="K283"/>
  <c r="K284"/>
  <c r="K285"/>
  <c r="K286"/>
  <c r="K271"/>
  <c r="K272"/>
  <c r="K273"/>
  <c r="K274"/>
  <c r="K275"/>
  <c r="K267"/>
  <c r="K268"/>
  <c r="K262"/>
  <c r="K263"/>
  <c r="K264"/>
  <c r="K258"/>
  <c r="K259"/>
  <c r="K246"/>
  <c r="K247"/>
  <c r="K248"/>
  <c r="K249"/>
  <c r="K250"/>
  <c r="K251"/>
  <c r="K252"/>
  <c r="K253"/>
  <c r="K254"/>
  <c r="K255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J227"/>
  <c r="K227" s="1"/>
  <c r="J228"/>
  <c r="K228" s="1"/>
  <c r="J229"/>
  <c r="K229" s="1"/>
  <c r="J230"/>
  <c r="K230" s="1"/>
  <c r="K231"/>
  <c r="K232"/>
  <c r="K233"/>
  <c r="K234"/>
  <c r="J235"/>
  <c r="K235" s="1"/>
  <c r="J236"/>
  <c r="K236" s="1"/>
  <c r="J237"/>
  <c r="K237" s="1"/>
  <c r="J238"/>
  <c r="K238" s="1"/>
  <c r="J239"/>
  <c r="K239" s="1"/>
  <c r="J240"/>
  <c r="K240" s="1"/>
  <c r="J241"/>
  <c r="K241" s="1"/>
  <c r="J242"/>
  <c r="K242" s="1"/>
  <c r="K243"/>
  <c r="K202"/>
  <c r="K203"/>
  <c r="K204"/>
  <c r="K189"/>
  <c r="K190"/>
  <c r="K191"/>
  <c r="K192"/>
  <c r="K193"/>
  <c r="K194"/>
  <c r="K195"/>
  <c r="K196"/>
  <c r="K197"/>
  <c r="K198"/>
  <c r="K199"/>
  <c r="K176"/>
  <c r="K177"/>
  <c r="K178"/>
  <c r="K179"/>
  <c r="K180"/>
  <c r="K181"/>
  <c r="K182"/>
  <c r="K185"/>
  <c r="K186"/>
  <c r="K169"/>
  <c r="K170"/>
  <c r="K171"/>
  <c r="K172"/>
  <c r="K17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82"/>
  <c r="K83"/>
  <c r="K84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3"/>
  <c r="J54"/>
  <c r="J55"/>
  <c r="J56"/>
  <c r="J57"/>
  <c r="J58"/>
  <c r="J59"/>
  <c r="J60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289"/>
  <c r="J290"/>
  <c r="J291"/>
  <c r="J292"/>
  <c r="J293"/>
  <c r="J294"/>
  <c r="J297"/>
  <c r="J298"/>
  <c r="J299"/>
  <c r="J300"/>
  <c r="J301"/>
  <c r="J302"/>
  <c r="J303"/>
  <c r="J304"/>
  <c r="J305"/>
  <c r="J306"/>
  <c r="J307"/>
  <c r="J308"/>
  <c r="J309"/>
  <c r="J310"/>
  <c r="J311"/>
  <c r="J312"/>
  <c r="J313"/>
  <c r="J314"/>
  <c r="J315"/>
  <c r="J316"/>
  <c r="J317"/>
  <c r="J318"/>
  <c r="J319"/>
  <c r="J320"/>
  <c r="J321"/>
  <c r="J322"/>
  <c r="J323"/>
  <c r="J324"/>
  <c r="J325"/>
  <c r="J327"/>
  <c r="J328"/>
  <c r="J329"/>
  <c r="J330"/>
  <c r="J331"/>
  <c r="J332"/>
  <c r="J333"/>
  <c r="J334"/>
  <c r="J335"/>
  <c r="J336"/>
  <c r="J337"/>
  <c r="J338"/>
  <c r="J339"/>
  <c r="J340"/>
  <c r="J341"/>
  <c r="J342"/>
  <c r="J343"/>
  <c r="J344"/>
  <c r="J345"/>
  <c r="J346"/>
  <c r="J347"/>
  <c r="J348"/>
  <c r="J349"/>
  <c r="J350"/>
  <c r="J351"/>
  <c r="J352"/>
  <c r="J353"/>
  <c r="J354"/>
  <c r="J355"/>
  <c r="J356"/>
  <c r="J357"/>
  <c r="J358"/>
  <c r="J359"/>
  <c r="J360"/>
  <c r="J361"/>
  <c r="J376"/>
  <c r="J377"/>
  <c r="J364"/>
  <c r="J365"/>
  <c r="J366"/>
  <c r="J367"/>
  <c r="J368"/>
  <c r="J369"/>
  <c r="J278"/>
  <c r="J279"/>
  <c r="J280"/>
  <c r="J281"/>
  <c r="J282"/>
  <c r="J283"/>
  <c r="J284"/>
  <c r="J285"/>
  <c r="J286"/>
  <c r="J271"/>
  <c r="J272"/>
  <c r="J273"/>
  <c r="J274"/>
  <c r="J275"/>
  <c r="J267"/>
  <c r="J268"/>
  <c r="J262"/>
  <c r="J263"/>
  <c r="J264"/>
  <c r="J258"/>
  <c r="J259"/>
  <c r="J246"/>
  <c r="J247"/>
  <c r="J248"/>
  <c r="J249"/>
  <c r="J250"/>
  <c r="J251"/>
  <c r="J252"/>
  <c r="J253"/>
  <c r="J254"/>
  <c r="J255"/>
  <c r="J207"/>
  <c r="J208"/>
  <c r="J209"/>
  <c r="J210"/>
  <c r="J211"/>
  <c r="J212"/>
  <c r="J213"/>
  <c r="J214"/>
  <c r="J215"/>
  <c r="J216"/>
  <c r="J217"/>
  <c r="J218"/>
  <c r="J219"/>
  <c r="J220"/>
  <c r="J221"/>
  <c r="J222"/>
  <c r="J223"/>
  <c r="J224"/>
  <c r="J225"/>
  <c r="J226"/>
  <c r="J231"/>
  <c r="J232"/>
  <c r="J233"/>
  <c r="J234"/>
  <c r="J243"/>
  <c r="J202"/>
  <c r="J203"/>
  <c r="J204"/>
  <c r="J189"/>
  <c r="J190"/>
  <c r="J191"/>
  <c r="J192"/>
  <c r="J193"/>
  <c r="J194"/>
  <c r="J195"/>
  <c r="J196"/>
  <c r="J197"/>
  <c r="J198"/>
  <c r="J199"/>
  <c r="J185"/>
  <c r="J186"/>
  <c r="J176"/>
  <c r="J177"/>
  <c r="J178"/>
  <c r="J179"/>
  <c r="J180"/>
  <c r="J181"/>
  <c r="J182"/>
  <c r="J169"/>
  <c r="J170"/>
  <c r="J171"/>
  <c r="J172"/>
  <c r="J17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82"/>
  <c r="J83"/>
  <c r="J84"/>
  <c r="I10"/>
  <c r="I11"/>
  <c r="I12"/>
  <c r="I13"/>
  <c r="I14"/>
  <c r="I15"/>
  <c r="I16"/>
  <c r="I17"/>
  <c r="I18"/>
  <c r="I19"/>
  <c r="I20"/>
  <c r="I21"/>
  <c r="I25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3"/>
  <c r="I54"/>
  <c r="I55"/>
  <c r="I56"/>
  <c r="I57"/>
  <c r="I58"/>
  <c r="I59"/>
  <c r="I60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90"/>
  <c r="I87"/>
  <c r="I88"/>
  <c r="I89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289"/>
  <c r="I290"/>
  <c r="I291"/>
  <c r="I292"/>
  <c r="I293"/>
  <c r="I294"/>
  <c r="I297"/>
  <c r="I298"/>
  <c r="I299"/>
  <c r="I300"/>
  <c r="I301"/>
  <c r="I302"/>
  <c r="I303"/>
  <c r="I304"/>
  <c r="I305"/>
  <c r="I306"/>
  <c r="I307"/>
  <c r="I308"/>
  <c r="I309"/>
  <c r="I310"/>
  <c r="I311"/>
  <c r="I312"/>
  <c r="I313"/>
  <c r="I314"/>
  <c r="I315"/>
  <c r="I316"/>
  <c r="I317"/>
  <c r="I318"/>
  <c r="I319"/>
  <c r="I320"/>
  <c r="I321"/>
  <c r="I322"/>
  <c r="I323"/>
  <c r="I324"/>
  <c r="I325"/>
  <c r="I327"/>
  <c r="I328"/>
  <c r="I329"/>
  <c r="I330"/>
  <c r="I331"/>
  <c r="I332"/>
  <c r="I333"/>
  <c r="I334"/>
  <c r="I335"/>
  <c r="I336"/>
  <c r="I337"/>
  <c r="I338"/>
  <c r="I339"/>
  <c r="I340"/>
  <c r="I341"/>
  <c r="I342"/>
  <c r="I343"/>
  <c r="I344"/>
  <c r="I345"/>
  <c r="I346"/>
  <c r="I347"/>
  <c r="I348"/>
  <c r="I349"/>
  <c r="I350"/>
  <c r="I351"/>
  <c r="I352"/>
  <c r="I353"/>
  <c r="I354"/>
  <c r="I355"/>
  <c r="I356"/>
  <c r="I357"/>
  <c r="I358"/>
  <c r="I359"/>
  <c r="I360"/>
  <c r="I361"/>
  <c r="I376"/>
  <c r="I377"/>
  <c r="I364"/>
  <c r="I365"/>
  <c r="I366"/>
  <c r="I367"/>
  <c r="I368"/>
  <c r="I369"/>
  <c r="I370"/>
  <c r="I371"/>
  <c r="I372"/>
  <c r="I278"/>
  <c r="I279"/>
  <c r="I280"/>
  <c r="I281"/>
  <c r="I282"/>
  <c r="I283"/>
  <c r="I284"/>
  <c r="I285"/>
  <c r="I286"/>
  <c r="I271"/>
  <c r="I272"/>
  <c r="I273"/>
  <c r="I274"/>
  <c r="I275"/>
  <c r="I267"/>
  <c r="I268"/>
  <c r="I262"/>
  <c r="I263"/>
  <c r="I264"/>
  <c r="I258"/>
  <c r="I259"/>
  <c r="I246"/>
  <c r="I247"/>
  <c r="I248"/>
  <c r="I249"/>
  <c r="I250"/>
  <c r="I251"/>
  <c r="I252"/>
  <c r="I253"/>
  <c r="I254"/>
  <c r="I255"/>
  <c r="I207"/>
  <c r="I208"/>
  <c r="I209"/>
  <c r="I210"/>
  <c r="I211"/>
  <c r="I212"/>
  <c r="I213"/>
  <c r="I214"/>
  <c r="I215"/>
  <c r="I216"/>
  <c r="I217"/>
  <c r="I218"/>
  <c r="I219"/>
  <c r="I220"/>
  <c r="I221"/>
  <c r="I222"/>
  <c r="I223"/>
  <c r="I224"/>
  <c r="I225"/>
  <c r="I226"/>
  <c r="I227"/>
  <c r="H228"/>
  <c r="I228" s="1"/>
  <c r="L228" s="1"/>
  <c r="H229"/>
  <c r="H230"/>
  <c r="I230" s="1"/>
  <c r="I231"/>
  <c r="I232"/>
  <c r="I233"/>
  <c r="I234"/>
  <c r="I235"/>
  <c r="I236"/>
  <c r="I237"/>
  <c r="I238"/>
  <c r="I239"/>
  <c r="I240"/>
  <c r="I241"/>
  <c r="I242"/>
  <c r="I243"/>
  <c r="I202"/>
  <c r="I203"/>
  <c r="I204"/>
  <c r="I189"/>
  <c r="I190"/>
  <c r="I191"/>
  <c r="I192"/>
  <c r="I193"/>
  <c r="I194"/>
  <c r="I195"/>
  <c r="I196"/>
  <c r="I197"/>
  <c r="I198"/>
  <c r="I199"/>
  <c r="I185"/>
  <c r="I186"/>
  <c r="I176"/>
  <c r="I177"/>
  <c r="I178"/>
  <c r="I179"/>
  <c r="I180"/>
  <c r="I181"/>
  <c r="I182"/>
  <c r="I169"/>
  <c r="I170"/>
  <c r="I171"/>
  <c r="I172"/>
  <c r="I17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82"/>
  <c r="I83"/>
  <c r="I84"/>
  <c r="H10"/>
  <c r="H11"/>
  <c r="H12"/>
  <c r="H13"/>
  <c r="H14"/>
  <c r="L14" s="1"/>
  <c r="H15"/>
  <c r="L15" s="1"/>
  <c r="H16"/>
  <c r="H17"/>
  <c r="H18"/>
  <c r="H19"/>
  <c r="H20"/>
  <c r="H21"/>
  <c r="H22"/>
  <c r="H23"/>
  <c r="H24"/>
  <c r="L24" s="1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50"/>
  <c r="H51"/>
  <c r="H53"/>
  <c r="H54"/>
  <c r="H55"/>
  <c r="H56"/>
  <c r="H58"/>
  <c r="H59"/>
  <c r="H60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289"/>
  <c r="H290"/>
  <c r="H291"/>
  <c r="H292"/>
  <c r="H293"/>
  <c r="H294"/>
  <c r="H297"/>
  <c r="H298"/>
  <c r="H299"/>
  <c r="H300"/>
  <c r="H301"/>
  <c r="H302"/>
  <c r="H303"/>
  <c r="H304"/>
  <c r="H305"/>
  <c r="H306"/>
  <c r="H307"/>
  <c r="H308"/>
  <c r="H309"/>
  <c r="H310"/>
  <c r="H311"/>
  <c r="H312"/>
  <c r="H313"/>
  <c r="H314"/>
  <c r="H315"/>
  <c r="H316"/>
  <c r="H317"/>
  <c r="H318"/>
  <c r="H319"/>
  <c r="H320"/>
  <c r="H321"/>
  <c r="H322"/>
  <c r="H323"/>
  <c r="H324"/>
  <c r="H325"/>
  <c r="H327"/>
  <c r="H328"/>
  <c r="H329"/>
  <c r="H330"/>
  <c r="H331"/>
  <c r="H332"/>
  <c r="H333"/>
  <c r="H334"/>
  <c r="H335"/>
  <c r="H336"/>
  <c r="H337"/>
  <c r="H338"/>
  <c r="H339"/>
  <c r="H340"/>
  <c r="H341"/>
  <c r="H342"/>
  <c r="H343"/>
  <c r="H344"/>
  <c r="H345"/>
  <c r="H346"/>
  <c r="H347"/>
  <c r="H348"/>
  <c r="H349"/>
  <c r="H350"/>
  <c r="H351"/>
  <c r="H352"/>
  <c r="H353"/>
  <c r="H354"/>
  <c r="H355"/>
  <c r="H356"/>
  <c r="H357"/>
  <c r="H358"/>
  <c r="H359"/>
  <c r="H360"/>
  <c r="H361"/>
  <c r="H376"/>
  <c r="H377"/>
  <c r="H364"/>
  <c r="H365"/>
  <c r="H366"/>
  <c r="H367"/>
  <c r="H368"/>
  <c r="H369"/>
  <c r="H370"/>
  <c r="H371"/>
  <c r="H372"/>
  <c r="H278"/>
  <c r="H279"/>
  <c r="H280"/>
  <c r="H281"/>
  <c r="H282"/>
  <c r="H283"/>
  <c r="H284"/>
  <c r="H285"/>
  <c r="H286"/>
  <c r="H271"/>
  <c r="H272"/>
  <c r="H273"/>
  <c r="H274"/>
  <c r="H275"/>
  <c r="H267"/>
  <c r="H268"/>
  <c r="L268" s="1"/>
  <c r="H262"/>
  <c r="H263"/>
  <c r="H264"/>
  <c r="H258"/>
  <c r="L258" s="1"/>
  <c r="H259"/>
  <c r="H246"/>
  <c r="L246" s="1"/>
  <c r="H247"/>
  <c r="H248"/>
  <c r="L248" s="1"/>
  <c r="H249"/>
  <c r="H250"/>
  <c r="L250" s="1"/>
  <c r="H251"/>
  <c r="H252"/>
  <c r="L252" s="1"/>
  <c r="H253"/>
  <c r="H254"/>
  <c r="L254" s="1"/>
  <c r="H255"/>
  <c r="H207"/>
  <c r="H208"/>
  <c r="H209"/>
  <c r="H210"/>
  <c r="H211"/>
  <c r="L211" s="1"/>
  <c r="H212"/>
  <c r="H213"/>
  <c r="H214"/>
  <c r="H215"/>
  <c r="L215" s="1"/>
  <c r="H216"/>
  <c r="H217"/>
  <c r="H218"/>
  <c r="H219"/>
  <c r="H220"/>
  <c r="H221"/>
  <c r="H222"/>
  <c r="H223"/>
  <c r="H224"/>
  <c r="H225"/>
  <c r="H226"/>
  <c r="H227"/>
  <c r="H231"/>
  <c r="H232"/>
  <c r="H233"/>
  <c r="H234"/>
  <c r="H235"/>
  <c r="H236"/>
  <c r="H237"/>
  <c r="H238"/>
  <c r="H239"/>
  <c r="H240"/>
  <c r="H241"/>
  <c r="H242"/>
  <c r="H243"/>
  <c r="H202"/>
  <c r="H203"/>
  <c r="H204"/>
  <c r="H189"/>
  <c r="H190"/>
  <c r="H191"/>
  <c r="H192"/>
  <c r="H193"/>
  <c r="H194"/>
  <c r="H195"/>
  <c r="H196"/>
  <c r="H197"/>
  <c r="H198"/>
  <c r="H199"/>
  <c r="H185"/>
  <c r="H186"/>
  <c r="H176"/>
  <c r="H177"/>
  <c r="H178"/>
  <c r="H179"/>
  <c r="H180"/>
  <c r="H181"/>
  <c r="H182"/>
  <c r="H169"/>
  <c r="H170"/>
  <c r="H171"/>
  <c r="H172"/>
  <c r="H17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82"/>
  <c r="H83"/>
  <c r="H84"/>
  <c r="L17"/>
  <c r="L40"/>
  <c r="L67"/>
  <c r="L198"/>
  <c r="L216"/>
  <c r="L224"/>
  <c r="L253"/>
  <c r="L262"/>
  <c r="L304"/>
  <c r="L369"/>
  <c r="J370"/>
  <c r="K370"/>
  <c r="J371"/>
  <c r="K371"/>
  <c r="J372"/>
  <c r="K372"/>
  <c r="I260" i="26"/>
  <c r="I261"/>
  <c r="I262"/>
  <c r="I263"/>
  <c r="I264"/>
  <c r="I265"/>
  <c r="I266"/>
  <c r="I267"/>
  <c r="I268"/>
  <c r="J260"/>
  <c r="J261"/>
  <c r="J262"/>
  <c r="J263"/>
  <c r="J264"/>
  <c r="J265"/>
  <c r="J266"/>
  <c r="J267"/>
  <c r="J268"/>
  <c r="K260"/>
  <c r="K261"/>
  <c r="K262"/>
  <c r="K263"/>
  <c r="K264"/>
  <c r="K265"/>
  <c r="K266"/>
  <c r="K267"/>
  <c r="K268"/>
  <c r="H260"/>
  <c r="H261"/>
  <c r="H262"/>
  <c r="H263"/>
  <c r="H264"/>
  <c r="H265"/>
  <c r="H266"/>
  <c r="H267"/>
  <c r="H268"/>
  <c r="H249"/>
  <c r="H250"/>
  <c r="I249"/>
  <c r="I250"/>
  <c r="J249"/>
  <c r="J250"/>
  <c r="K249"/>
  <c r="K250"/>
  <c r="I176" i="22"/>
  <c r="I177"/>
  <c r="I178"/>
  <c r="I179"/>
  <c r="I180"/>
  <c r="J176"/>
  <c r="J177"/>
  <c r="J178"/>
  <c r="J179"/>
  <c r="J180"/>
  <c r="K176"/>
  <c r="K177"/>
  <c r="K178"/>
  <c r="K179"/>
  <c r="K180"/>
  <c r="H176"/>
  <c r="H177"/>
  <c r="H178"/>
  <c r="H179"/>
  <c r="H180"/>
  <c r="I191"/>
  <c r="I192"/>
  <c r="I193"/>
  <c r="I194"/>
  <c r="I195"/>
  <c r="I196"/>
  <c r="I197"/>
  <c r="I198"/>
  <c r="I199"/>
  <c r="I200"/>
  <c r="I201"/>
  <c r="I202"/>
  <c r="I203"/>
  <c r="J191"/>
  <c r="J192"/>
  <c r="J193"/>
  <c r="J194"/>
  <c r="J195"/>
  <c r="J196"/>
  <c r="J197"/>
  <c r="J198"/>
  <c r="J199"/>
  <c r="J200"/>
  <c r="J201"/>
  <c r="J202"/>
  <c r="J203"/>
  <c r="K191"/>
  <c r="K192"/>
  <c r="K193"/>
  <c r="K194"/>
  <c r="K195"/>
  <c r="K196"/>
  <c r="K197"/>
  <c r="K198"/>
  <c r="K199"/>
  <c r="K200"/>
  <c r="K201"/>
  <c r="K202"/>
  <c r="K203"/>
  <c r="H191"/>
  <c r="L191" s="1"/>
  <c r="H192"/>
  <c r="H193"/>
  <c r="H194"/>
  <c r="H195"/>
  <c r="H196"/>
  <c r="H197"/>
  <c r="H198"/>
  <c r="H199"/>
  <c r="H200"/>
  <c r="H201"/>
  <c r="H202"/>
  <c r="H203"/>
  <c r="H349" i="26"/>
  <c r="I349"/>
  <c r="J349"/>
  <c r="K349"/>
  <c r="H350"/>
  <c r="I350"/>
  <c r="J350"/>
  <c r="K350"/>
  <c r="H338"/>
  <c r="I338"/>
  <c r="J338"/>
  <c r="K338"/>
  <c r="H339"/>
  <c r="I339"/>
  <c r="J339"/>
  <c r="K339"/>
  <c r="H340"/>
  <c r="I340"/>
  <c r="J340"/>
  <c r="K340"/>
  <c r="H341"/>
  <c r="I341"/>
  <c r="J341"/>
  <c r="K341"/>
  <c r="H342"/>
  <c r="I342"/>
  <c r="J342"/>
  <c r="K342"/>
  <c r="H343"/>
  <c r="I343"/>
  <c r="J343"/>
  <c r="K343"/>
  <c r="H344"/>
  <c r="I344"/>
  <c r="J344"/>
  <c r="K344"/>
  <c r="H345"/>
  <c r="I345"/>
  <c r="J345"/>
  <c r="K345"/>
  <c r="H271"/>
  <c r="I271"/>
  <c r="J271"/>
  <c r="K271"/>
  <c r="H272"/>
  <c r="I272"/>
  <c r="J272"/>
  <c r="K272"/>
  <c r="H273"/>
  <c r="I273"/>
  <c r="J273"/>
  <c r="K273"/>
  <c r="H274"/>
  <c r="I274"/>
  <c r="J274"/>
  <c r="K274"/>
  <c r="H275"/>
  <c r="I275"/>
  <c r="J275"/>
  <c r="K275"/>
  <c r="H276"/>
  <c r="I276"/>
  <c r="J276"/>
  <c r="K276"/>
  <c r="H277"/>
  <c r="I277"/>
  <c r="J277"/>
  <c r="K277"/>
  <c r="H278"/>
  <c r="I278"/>
  <c r="J278"/>
  <c r="K278"/>
  <c r="H279"/>
  <c r="I279"/>
  <c r="J279"/>
  <c r="K279"/>
  <c r="H280"/>
  <c r="I280"/>
  <c r="J280"/>
  <c r="K280"/>
  <c r="H281"/>
  <c r="I281"/>
  <c r="J281"/>
  <c r="K281"/>
  <c r="H282"/>
  <c r="I282"/>
  <c r="J282"/>
  <c r="K282"/>
  <c r="H283"/>
  <c r="I283"/>
  <c r="J283"/>
  <c r="K283"/>
  <c r="H284"/>
  <c r="I284"/>
  <c r="J284"/>
  <c r="K284"/>
  <c r="H285"/>
  <c r="I285"/>
  <c r="J285"/>
  <c r="K285"/>
  <c r="H286"/>
  <c r="I286"/>
  <c r="J286"/>
  <c r="K286"/>
  <c r="H287"/>
  <c r="I287"/>
  <c r="J287"/>
  <c r="K287"/>
  <c r="H288"/>
  <c r="I288"/>
  <c r="J288"/>
  <c r="K288"/>
  <c r="H289"/>
  <c r="I289"/>
  <c r="J289"/>
  <c r="K289"/>
  <c r="H290"/>
  <c r="I290"/>
  <c r="J290"/>
  <c r="K290"/>
  <c r="H291"/>
  <c r="I291"/>
  <c r="J291"/>
  <c r="K291"/>
  <c r="H292"/>
  <c r="I292"/>
  <c r="J292"/>
  <c r="K292"/>
  <c r="H293"/>
  <c r="I293"/>
  <c r="J293"/>
  <c r="K293"/>
  <c r="H294"/>
  <c r="I294"/>
  <c r="J294"/>
  <c r="K294"/>
  <c r="H295"/>
  <c r="I295"/>
  <c r="J295"/>
  <c r="K295"/>
  <c r="H296"/>
  <c r="I296"/>
  <c r="J296"/>
  <c r="K296"/>
  <c r="H297"/>
  <c r="I297"/>
  <c r="J297"/>
  <c r="K297"/>
  <c r="H298"/>
  <c r="I298"/>
  <c r="J298"/>
  <c r="K298"/>
  <c r="H299"/>
  <c r="I299"/>
  <c r="J299"/>
  <c r="K299"/>
  <c r="H300"/>
  <c r="I300"/>
  <c r="J300"/>
  <c r="K300"/>
  <c r="H301"/>
  <c r="I301"/>
  <c r="J301"/>
  <c r="K301"/>
  <c r="H302"/>
  <c r="I302"/>
  <c r="J302"/>
  <c r="K302"/>
  <c r="H303"/>
  <c r="I303"/>
  <c r="J303"/>
  <c r="K303"/>
  <c r="H304"/>
  <c r="I304"/>
  <c r="J304"/>
  <c r="K304"/>
  <c r="H305"/>
  <c r="I305"/>
  <c r="J305"/>
  <c r="K305"/>
  <c r="H306"/>
  <c r="I306"/>
  <c r="J306"/>
  <c r="K306"/>
  <c r="H307"/>
  <c r="I307"/>
  <c r="J307"/>
  <c r="K307"/>
  <c r="H308"/>
  <c r="I308"/>
  <c r="J308"/>
  <c r="K308"/>
  <c r="H309"/>
  <c r="I309"/>
  <c r="J309"/>
  <c r="K309"/>
  <c r="H310"/>
  <c r="I310"/>
  <c r="J310"/>
  <c r="K310"/>
  <c r="H311"/>
  <c r="I311"/>
  <c r="J311"/>
  <c r="K311"/>
  <c r="H312"/>
  <c r="I312"/>
  <c r="J312"/>
  <c r="K312"/>
  <c r="H313"/>
  <c r="I313"/>
  <c r="J313"/>
  <c r="K313"/>
  <c r="H314"/>
  <c r="I314"/>
  <c r="J314"/>
  <c r="K314"/>
  <c r="H315"/>
  <c r="I315"/>
  <c r="J315"/>
  <c r="K315"/>
  <c r="H316"/>
  <c r="I316"/>
  <c r="J316"/>
  <c r="K316"/>
  <c r="H317"/>
  <c r="I317"/>
  <c r="J317"/>
  <c r="K317"/>
  <c r="H318"/>
  <c r="I318"/>
  <c r="J318"/>
  <c r="K318"/>
  <c r="H319"/>
  <c r="I319"/>
  <c r="J319"/>
  <c r="K319"/>
  <c r="H320"/>
  <c r="I320"/>
  <c r="J320"/>
  <c r="K320"/>
  <c r="H321"/>
  <c r="I321"/>
  <c r="J321"/>
  <c r="K321"/>
  <c r="H322"/>
  <c r="I322"/>
  <c r="J322"/>
  <c r="K322"/>
  <c r="H323"/>
  <c r="I323"/>
  <c r="J323"/>
  <c r="K323"/>
  <c r="H324"/>
  <c r="I324"/>
  <c r="J324"/>
  <c r="K324"/>
  <c r="H325"/>
  <c r="I325"/>
  <c r="J325"/>
  <c r="K325"/>
  <c r="H326"/>
  <c r="I326"/>
  <c r="J326"/>
  <c r="K326"/>
  <c r="H327"/>
  <c r="I327"/>
  <c r="J327"/>
  <c r="K327"/>
  <c r="H328"/>
  <c r="I328"/>
  <c r="J328"/>
  <c r="K328"/>
  <c r="H329"/>
  <c r="I329"/>
  <c r="J329"/>
  <c r="K329"/>
  <c r="H330"/>
  <c r="I330"/>
  <c r="J330"/>
  <c r="K330"/>
  <c r="H331"/>
  <c r="I331"/>
  <c r="J331"/>
  <c r="K331"/>
  <c r="H332"/>
  <c r="I332"/>
  <c r="J332"/>
  <c r="K332"/>
  <c r="H333"/>
  <c r="I333"/>
  <c r="J333"/>
  <c r="K333"/>
  <c r="H334"/>
  <c r="I334"/>
  <c r="J334"/>
  <c r="K334"/>
  <c r="H335"/>
  <c r="I335"/>
  <c r="J335"/>
  <c r="K335"/>
  <c r="H253"/>
  <c r="I253"/>
  <c r="J253"/>
  <c r="K253"/>
  <c r="H254"/>
  <c r="I254"/>
  <c r="J254"/>
  <c r="K254"/>
  <c r="H255"/>
  <c r="I255"/>
  <c r="J255"/>
  <c r="K255"/>
  <c r="H256"/>
  <c r="I256"/>
  <c r="J256"/>
  <c r="K256"/>
  <c r="H257"/>
  <c r="I257"/>
  <c r="J257"/>
  <c r="K257"/>
  <c r="H244"/>
  <c r="I244"/>
  <c r="J244"/>
  <c r="K244"/>
  <c r="H245"/>
  <c r="I245"/>
  <c r="J245"/>
  <c r="K245"/>
  <c r="H246"/>
  <c r="I246"/>
  <c r="J246"/>
  <c r="K246"/>
  <c r="H240"/>
  <c r="I240"/>
  <c r="J240"/>
  <c r="K240"/>
  <c r="H241"/>
  <c r="I241"/>
  <c r="J241"/>
  <c r="K241"/>
  <c r="H229"/>
  <c r="I229"/>
  <c r="J229"/>
  <c r="K229"/>
  <c r="H230"/>
  <c r="I230"/>
  <c r="J230"/>
  <c r="K230"/>
  <c r="H231"/>
  <c r="I231"/>
  <c r="J231"/>
  <c r="K231"/>
  <c r="H232"/>
  <c r="I232"/>
  <c r="J232"/>
  <c r="K232"/>
  <c r="H233"/>
  <c r="I233"/>
  <c r="J233"/>
  <c r="K233"/>
  <c r="H234"/>
  <c r="I234"/>
  <c r="J234"/>
  <c r="K234"/>
  <c r="H235"/>
  <c r="I235"/>
  <c r="J235"/>
  <c r="K235"/>
  <c r="H236"/>
  <c r="I236"/>
  <c r="J236"/>
  <c r="K236"/>
  <c r="H237"/>
  <c r="I237"/>
  <c r="J237"/>
  <c r="K237"/>
  <c r="H198"/>
  <c r="I198"/>
  <c r="J198"/>
  <c r="K198"/>
  <c r="H199"/>
  <c r="I199"/>
  <c r="J199"/>
  <c r="K199"/>
  <c r="H200"/>
  <c r="I200"/>
  <c r="J200"/>
  <c r="K200"/>
  <c r="H201"/>
  <c r="I201"/>
  <c r="J201"/>
  <c r="K201"/>
  <c r="H202"/>
  <c r="I202"/>
  <c r="J202"/>
  <c r="K202"/>
  <c r="H203"/>
  <c r="I203"/>
  <c r="J203"/>
  <c r="K203"/>
  <c r="H204"/>
  <c r="I204"/>
  <c r="J204"/>
  <c r="K204"/>
  <c r="H205"/>
  <c r="I205"/>
  <c r="J205"/>
  <c r="K205"/>
  <c r="H206"/>
  <c r="I206"/>
  <c r="J206"/>
  <c r="K206"/>
  <c r="H207"/>
  <c r="I207"/>
  <c r="J207"/>
  <c r="K207"/>
  <c r="H208"/>
  <c r="I208"/>
  <c r="J208"/>
  <c r="K208"/>
  <c r="H209"/>
  <c r="I209"/>
  <c r="J209"/>
  <c r="K209"/>
  <c r="H210"/>
  <c r="I210"/>
  <c r="J210"/>
  <c r="K210"/>
  <c r="H211"/>
  <c r="I211"/>
  <c r="J211"/>
  <c r="K211"/>
  <c r="H212"/>
  <c r="I212"/>
  <c r="J212"/>
  <c r="K212"/>
  <c r="H213"/>
  <c r="I213"/>
  <c r="J213"/>
  <c r="K213"/>
  <c r="H214"/>
  <c r="I214"/>
  <c r="J214"/>
  <c r="K214"/>
  <c r="H215"/>
  <c r="I215"/>
  <c r="J215"/>
  <c r="K215"/>
  <c r="H216"/>
  <c r="I216"/>
  <c r="J216"/>
  <c r="K216"/>
  <c r="H217"/>
  <c r="I217"/>
  <c r="J217"/>
  <c r="K217" s="1"/>
  <c r="H218"/>
  <c r="I218" s="1"/>
  <c r="J218"/>
  <c r="K218" s="1"/>
  <c r="H219"/>
  <c r="I219" s="1"/>
  <c r="J219"/>
  <c r="K219" s="1"/>
  <c r="H220"/>
  <c r="I220" s="1"/>
  <c r="J220"/>
  <c r="K220" s="1"/>
  <c r="H221"/>
  <c r="I221"/>
  <c r="J221"/>
  <c r="K221"/>
  <c r="H222"/>
  <c r="I222"/>
  <c r="J222"/>
  <c r="K222"/>
  <c r="H223"/>
  <c r="I223"/>
  <c r="J223"/>
  <c r="K223"/>
  <c r="H224"/>
  <c r="I224"/>
  <c r="J224"/>
  <c r="K224"/>
  <c r="H225"/>
  <c r="I225"/>
  <c r="J225"/>
  <c r="K225" s="1"/>
  <c r="H226"/>
  <c r="I226"/>
  <c r="J226"/>
  <c r="K226"/>
  <c r="H193"/>
  <c r="I193"/>
  <c r="J193"/>
  <c r="K193"/>
  <c r="H194"/>
  <c r="I194"/>
  <c r="J194"/>
  <c r="K194"/>
  <c r="H195"/>
  <c r="I195"/>
  <c r="J195"/>
  <c r="K195"/>
  <c r="H180"/>
  <c r="I180"/>
  <c r="J180"/>
  <c r="K180"/>
  <c r="H181"/>
  <c r="I181"/>
  <c r="J181"/>
  <c r="K181"/>
  <c r="H182"/>
  <c r="I182"/>
  <c r="J182"/>
  <c r="K182"/>
  <c r="H183"/>
  <c r="I183"/>
  <c r="J183"/>
  <c r="K183"/>
  <c r="H184"/>
  <c r="I184"/>
  <c r="J184"/>
  <c r="K184"/>
  <c r="H185"/>
  <c r="I185"/>
  <c r="J185"/>
  <c r="K185"/>
  <c r="H186"/>
  <c r="I186"/>
  <c r="J186"/>
  <c r="K186"/>
  <c r="H187"/>
  <c r="I187"/>
  <c r="J187"/>
  <c r="K187"/>
  <c r="H188"/>
  <c r="I188"/>
  <c r="J188"/>
  <c r="K188"/>
  <c r="H189"/>
  <c r="I189"/>
  <c r="J189"/>
  <c r="K189"/>
  <c r="H190"/>
  <c r="I190"/>
  <c r="J190"/>
  <c r="K190"/>
  <c r="H176"/>
  <c r="I176"/>
  <c r="J176"/>
  <c r="K176"/>
  <c r="H177"/>
  <c r="I177"/>
  <c r="I178" s="1"/>
  <c r="J177"/>
  <c r="J178" s="1"/>
  <c r="K177"/>
  <c r="H167"/>
  <c r="I167"/>
  <c r="J167"/>
  <c r="K167"/>
  <c r="H168"/>
  <c r="I168"/>
  <c r="J168"/>
  <c r="K168"/>
  <c r="H169"/>
  <c r="I169"/>
  <c r="J169"/>
  <c r="K169"/>
  <c r="H170"/>
  <c r="I170"/>
  <c r="J170"/>
  <c r="K170"/>
  <c r="H171"/>
  <c r="I171"/>
  <c r="J171"/>
  <c r="K171"/>
  <c r="H172"/>
  <c r="I172"/>
  <c r="J172"/>
  <c r="K172"/>
  <c r="H173"/>
  <c r="I173"/>
  <c r="J173"/>
  <c r="K173"/>
  <c r="H160"/>
  <c r="I160"/>
  <c r="J160"/>
  <c r="K160"/>
  <c r="H161"/>
  <c r="I161"/>
  <c r="J161"/>
  <c r="K161"/>
  <c r="H162"/>
  <c r="I162"/>
  <c r="J162"/>
  <c r="K162"/>
  <c r="H163"/>
  <c r="I163"/>
  <c r="J163"/>
  <c r="K163"/>
  <c r="H164"/>
  <c r="I164"/>
  <c r="J164"/>
  <c r="K164"/>
  <c r="H126"/>
  <c r="I126"/>
  <c r="J126"/>
  <c r="K126"/>
  <c r="H127"/>
  <c r="I127"/>
  <c r="J127"/>
  <c r="K127"/>
  <c r="H128"/>
  <c r="I128"/>
  <c r="J128"/>
  <c r="K128"/>
  <c r="H129"/>
  <c r="I129"/>
  <c r="J129"/>
  <c r="K129"/>
  <c r="H130"/>
  <c r="I130"/>
  <c r="J130"/>
  <c r="K130"/>
  <c r="H131"/>
  <c r="I131"/>
  <c r="J131"/>
  <c r="K131"/>
  <c r="H132"/>
  <c r="I132"/>
  <c r="J132"/>
  <c r="K132"/>
  <c r="H133"/>
  <c r="I133"/>
  <c r="J133"/>
  <c r="K133"/>
  <c r="H134"/>
  <c r="I134"/>
  <c r="J134"/>
  <c r="K134"/>
  <c r="H135"/>
  <c r="I135"/>
  <c r="J135"/>
  <c r="K135"/>
  <c r="H136"/>
  <c r="I136"/>
  <c r="J136"/>
  <c r="K136"/>
  <c r="H137"/>
  <c r="I137"/>
  <c r="J137"/>
  <c r="K137"/>
  <c r="H138"/>
  <c r="I138"/>
  <c r="J138"/>
  <c r="K138"/>
  <c r="H139"/>
  <c r="I139"/>
  <c r="J139"/>
  <c r="K139"/>
  <c r="H140"/>
  <c r="I140"/>
  <c r="J140"/>
  <c r="K140"/>
  <c r="H141"/>
  <c r="I141"/>
  <c r="J141"/>
  <c r="K141"/>
  <c r="H142"/>
  <c r="I142"/>
  <c r="J142"/>
  <c r="K142"/>
  <c r="H143"/>
  <c r="I143"/>
  <c r="J143"/>
  <c r="K143"/>
  <c r="H144"/>
  <c r="I144"/>
  <c r="J144"/>
  <c r="K144"/>
  <c r="H145"/>
  <c r="I145"/>
  <c r="J145"/>
  <c r="K145"/>
  <c r="H146"/>
  <c r="I146"/>
  <c r="J146"/>
  <c r="K146"/>
  <c r="H147"/>
  <c r="I147"/>
  <c r="J147"/>
  <c r="K147"/>
  <c r="H148"/>
  <c r="I148"/>
  <c r="J148"/>
  <c r="K148"/>
  <c r="H149"/>
  <c r="I149"/>
  <c r="J149"/>
  <c r="K149"/>
  <c r="H150"/>
  <c r="I150"/>
  <c r="J150"/>
  <c r="K150"/>
  <c r="H151"/>
  <c r="I151"/>
  <c r="J151"/>
  <c r="K151"/>
  <c r="H152"/>
  <c r="I152"/>
  <c r="J152"/>
  <c r="K152"/>
  <c r="H153"/>
  <c r="I153"/>
  <c r="J153"/>
  <c r="K153"/>
  <c r="H154"/>
  <c r="I154"/>
  <c r="J154"/>
  <c r="K154"/>
  <c r="H155"/>
  <c r="I155"/>
  <c r="J155"/>
  <c r="K155"/>
  <c r="H156"/>
  <c r="I156"/>
  <c r="J156"/>
  <c r="K156"/>
  <c r="H157"/>
  <c r="I157"/>
  <c r="J157"/>
  <c r="K157"/>
  <c r="H81"/>
  <c r="I81"/>
  <c r="J81"/>
  <c r="K81"/>
  <c r="H82"/>
  <c r="I82"/>
  <c r="J82"/>
  <c r="K82"/>
  <c r="H83"/>
  <c r="I83"/>
  <c r="J83"/>
  <c r="K83"/>
  <c r="H84"/>
  <c r="I84"/>
  <c r="J84"/>
  <c r="K84"/>
  <c r="H85"/>
  <c r="I85"/>
  <c r="J85"/>
  <c r="K85"/>
  <c r="H86"/>
  <c r="I86"/>
  <c r="J86"/>
  <c r="K86"/>
  <c r="H87"/>
  <c r="I87"/>
  <c r="J87"/>
  <c r="K87"/>
  <c r="H88"/>
  <c r="I88"/>
  <c r="J88"/>
  <c r="K88"/>
  <c r="H89"/>
  <c r="I89"/>
  <c r="J89"/>
  <c r="K89"/>
  <c r="H90"/>
  <c r="I90"/>
  <c r="J90"/>
  <c r="K90"/>
  <c r="H91"/>
  <c r="I91"/>
  <c r="J91"/>
  <c r="K91"/>
  <c r="H92"/>
  <c r="I92"/>
  <c r="J92"/>
  <c r="K92"/>
  <c r="H93"/>
  <c r="I93"/>
  <c r="J93"/>
  <c r="K93"/>
  <c r="H94"/>
  <c r="I94"/>
  <c r="J94"/>
  <c r="K94"/>
  <c r="H95"/>
  <c r="I95"/>
  <c r="J95"/>
  <c r="K95"/>
  <c r="H96"/>
  <c r="I96"/>
  <c r="J96"/>
  <c r="K96"/>
  <c r="H97"/>
  <c r="I97"/>
  <c r="J97"/>
  <c r="K97"/>
  <c r="H98"/>
  <c r="I98"/>
  <c r="J98"/>
  <c r="K98"/>
  <c r="H99"/>
  <c r="I99"/>
  <c r="J99"/>
  <c r="K99"/>
  <c r="H100"/>
  <c r="I100"/>
  <c r="J100"/>
  <c r="K100"/>
  <c r="H101"/>
  <c r="I101"/>
  <c r="J101"/>
  <c r="K101"/>
  <c r="H102"/>
  <c r="I102"/>
  <c r="J102"/>
  <c r="K102"/>
  <c r="H103"/>
  <c r="I103"/>
  <c r="J103"/>
  <c r="K103"/>
  <c r="H104"/>
  <c r="I104"/>
  <c r="J104"/>
  <c r="K104"/>
  <c r="H105"/>
  <c r="I105"/>
  <c r="J105"/>
  <c r="K105"/>
  <c r="H106"/>
  <c r="I106"/>
  <c r="J106"/>
  <c r="K106"/>
  <c r="H107"/>
  <c r="I107"/>
  <c r="J107"/>
  <c r="K107"/>
  <c r="H108"/>
  <c r="I108"/>
  <c r="J108"/>
  <c r="K108"/>
  <c r="H109"/>
  <c r="I109"/>
  <c r="J109"/>
  <c r="K109"/>
  <c r="H110"/>
  <c r="I110"/>
  <c r="J110"/>
  <c r="K110"/>
  <c r="H111"/>
  <c r="I111"/>
  <c r="J111"/>
  <c r="K111"/>
  <c r="H112"/>
  <c r="I112"/>
  <c r="J112"/>
  <c r="K112"/>
  <c r="H113"/>
  <c r="I113"/>
  <c r="J113"/>
  <c r="K113"/>
  <c r="H114"/>
  <c r="I114"/>
  <c r="J114"/>
  <c r="K114"/>
  <c r="H115"/>
  <c r="I115"/>
  <c r="J115"/>
  <c r="K115"/>
  <c r="H116"/>
  <c r="I116"/>
  <c r="J116"/>
  <c r="K116"/>
  <c r="H117"/>
  <c r="I117"/>
  <c r="J117"/>
  <c r="K117"/>
  <c r="H118"/>
  <c r="I118"/>
  <c r="J118"/>
  <c r="K118"/>
  <c r="H119"/>
  <c r="I119"/>
  <c r="J119"/>
  <c r="K119"/>
  <c r="H120"/>
  <c r="I120"/>
  <c r="J120"/>
  <c r="K120"/>
  <c r="H121"/>
  <c r="I121"/>
  <c r="J121"/>
  <c r="K121"/>
  <c r="H122"/>
  <c r="I122"/>
  <c r="J122"/>
  <c r="K122"/>
  <c r="H123"/>
  <c r="I123"/>
  <c r="J123"/>
  <c r="K123"/>
  <c r="H76"/>
  <c r="I76"/>
  <c r="J76"/>
  <c r="K76"/>
  <c r="H77"/>
  <c r="I77"/>
  <c r="J77"/>
  <c r="K77"/>
  <c r="H78"/>
  <c r="I78"/>
  <c r="J78"/>
  <c r="K78"/>
  <c r="H10"/>
  <c r="I10"/>
  <c r="J10"/>
  <c r="K10"/>
  <c r="H11"/>
  <c r="I11"/>
  <c r="J11"/>
  <c r="K11"/>
  <c r="H12"/>
  <c r="I12"/>
  <c r="J12"/>
  <c r="K12"/>
  <c r="H13"/>
  <c r="I13"/>
  <c r="J13"/>
  <c r="K13"/>
  <c r="H14"/>
  <c r="I14"/>
  <c r="J14"/>
  <c r="K14"/>
  <c r="H15"/>
  <c r="I15"/>
  <c r="J15"/>
  <c r="K15"/>
  <c r="H16"/>
  <c r="I16"/>
  <c r="J16"/>
  <c r="K16"/>
  <c r="H17"/>
  <c r="I17"/>
  <c r="J17"/>
  <c r="K17"/>
  <c r="H18"/>
  <c r="I18"/>
  <c r="J18" s="1"/>
  <c r="K18" s="1"/>
  <c r="H19"/>
  <c r="I19"/>
  <c r="J19" s="1"/>
  <c r="H20"/>
  <c r="I20"/>
  <c r="J20" s="1"/>
  <c r="K20" s="1"/>
  <c r="H21"/>
  <c r="I21"/>
  <c r="J21"/>
  <c r="K21"/>
  <c r="H22"/>
  <c r="I22"/>
  <c r="J22" s="1"/>
  <c r="K22" s="1"/>
  <c r="H23"/>
  <c r="I23"/>
  <c r="J23" s="1"/>
  <c r="K23" s="1"/>
  <c r="H24"/>
  <c r="I24"/>
  <c r="J24" s="1"/>
  <c r="K24" s="1"/>
  <c r="H25"/>
  <c r="I25"/>
  <c r="J25" s="1"/>
  <c r="K25" s="1"/>
  <c r="H26"/>
  <c r="I26"/>
  <c r="J26" s="1"/>
  <c r="K26" s="1"/>
  <c r="H27"/>
  <c r="I27"/>
  <c r="J27"/>
  <c r="K27"/>
  <c r="H28"/>
  <c r="I28"/>
  <c r="J28"/>
  <c r="K28"/>
  <c r="H29"/>
  <c r="I29"/>
  <c r="J29"/>
  <c r="K29"/>
  <c r="H30"/>
  <c r="I30"/>
  <c r="J30"/>
  <c r="K30"/>
  <c r="H31"/>
  <c r="I31"/>
  <c r="J31"/>
  <c r="K31"/>
  <c r="H32"/>
  <c r="I32"/>
  <c r="J32"/>
  <c r="K32"/>
  <c r="H33"/>
  <c r="I33"/>
  <c r="J33"/>
  <c r="K33"/>
  <c r="H34"/>
  <c r="I34"/>
  <c r="J34"/>
  <c r="K34"/>
  <c r="H35"/>
  <c r="I35"/>
  <c r="J35"/>
  <c r="K35"/>
  <c r="H36"/>
  <c r="I36"/>
  <c r="J36"/>
  <c r="K36"/>
  <c r="H37"/>
  <c r="I37"/>
  <c r="J37"/>
  <c r="K37"/>
  <c r="H38"/>
  <c r="I38"/>
  <c r="J38"/>
  <c r="K38"/>
  <c r="H39"/>
  <c r="I39"/>
  <c r="J39"/>
  <c r="K39"/>
  <c r="H40"/>
  <c r="I40"/>
  <c r="J40"/>
  <c r="K40"/>
  <c r="H41"/>
  <c r="I41"/>
  <c r="J41"/>
  <c r="K41"/>
  <c r="H42"/>
  <c r="I42"/>
  <c r="J42"/>
  <c r="K42"/>
  <c r="H43"/>
  <c r="I43"/>
  <c r="J43"/>
  <c r="K43"/>
  <c r="H44"/>
  <c r="I44"/>
  <c r="J44"/>
  <c r="K44"/>
  <c r="I45"/>
  <c r="J45"/>
  <c r="K45"/>
  <c r="H46"/>
  <c r="I46"/>
  <c r="J46"/>
  <c r="K46"/>
  <c r="H47"/>
  <c r="I47"/>
  <c r="J47"/>
  <c r="K47"/>
  <c r="H48"/>
  <c r="I48"/>
  <c r="J48"/>
  <c r="K48"/>
  <c r="H49"/>
  <c r="I49"/>
  <c r="J49"/>
  <c r="K49"/>
  <c r="H50"/>
  <c r="I50"/>
  <c r="J50"/>
  <c r="K50"/>
  <c r="H51"/>
  <c r="I51"/>
  <c r="J51"/>
  <c r="K51"/>
  <c r="I52"/>
  <c r="J52"/>
  <c r="K52"/>
  <c r="H53"/>
  <c r="I53"/>
  <c r="J53"/>
  <c r="K53"/>
  <c r="H54"/>
  <c r="I54"/>
  <c r="J54"/>
  <c r="K54"/>
  <c r="H55"/>
  <c r="I55"/>
  <c r="J55"/>
  <c r="K55"/>
  <c r="K56"/>
  <c r="L56" s="1"/>
  <c r="H57"/>
  <c r="I57"/>
  <c r="J57"/>
  <c r="K57"/>
  <c r="H58"/>
  <c r="I58"/>
  <c r="J58"/>
  <c r="K58"/>
  <c r="H59"/>
  <c r="I59"/>
  <c r="J59"/>
  <c r="K59"/>
  <c r="H60"/>
  <c r="I60"/>
  <c r="J60"/>
  <c r="K60"/>
  <c r="H61"/>
  <c r="I61"/>
  <c r="J61"/>
  <c r="K61"/>
  <c r="H62"/>
  <c r="I62"/>
  <c r="J62"/>
  <c r="K62"/>
  <c r="H63"/>
  <c r="I63"/>
  <c r="J63"/>
  <c r="K63"/>
  <c r="H64"/>
  <c r="I64"/>
  <c r="J64"/>
  <c r="K64"/>
  <c r="H65"/>
  <c r="I65"/>
  <c r="J65"/>
  <c r="K65"/>
  <c r="H66"/>
  <c r="I66"/>
  <c r="J66"/>
  <c r="K66"/>
  <c r="H67"/>
  <c r="I67"/>
  <c r="J67"/>
  <c r="K67"/>
  <c r="H68"/>
  <c r="I68"/>
  <c r="J68"/>
  <c r="K68"/>
  <c r="H69"/>
  <c r="I69"/>
  <c r="J69"/>
  <c r="K69"/>
  <c r="H70"/>
  <c r="I70"/>
  <c r="J70"/>
  <c r="K70"/>
  <c r="H71"/>
  <c r="I71"/>
  <c r="J71"/>
  <c r="K71"/>
  <c r="H72"/>
  <c r="I72"/>
  <c r="J72"/>
  <c r="K72"/>
  <c r="H73"/>
  <c r="I73"/>
  <c r="J73"/>
  <c r="K73"/>
  <c r="I196"/>
  <c r="I351"/>
  <c r="J346"/>
  <c r="K346"/>
  <c r="H242"/>
  <c r="H143" i="22"/>
  <c r="I143"/>
  <c r="J143"/>
  <c r="K143"/>
  <c r="H141"/>
  <c r="I141"/>
  <c r="J141"/>
  <c r="K141"/>
  <c r="H140"/>
  <c r="I140"/>
  <c r="J140"/>
  <c r="K140"/>
  <c r="H173"/>
  <c r="I173"/>
  <c r="J173"/>
  <c r="K173"/>
  <c r="H137"/>
  <c r="I137"/>
  <c r="J137"/>
  <c r="K137"/>
  <c r="H136"/>
  <c r="I136"/>
  <c r="J136"/>
  <c r="K136"/>
  <c r="H23"/>
  <c r="I23"/>
  <c r="J23" s="1"/>
  <c r="K23" s="1"/>
  <c r="H22"/>
  <c r="I22"/>
  <c r="J22" s="1"/>
  <c r="K22" s="1"/>
  <c r="H21"/>
  <c r="I21"/>
  <c r="J21" s="1"/>
  <c r="K21" s="1"/>
  <c r="H20"/>
  <c r="I20"/>
  <c r="J20" s="1"/>
  <c r="K20" s="1"/>
  <c r="H19"/>
  <c r="I19"/>
  <c r="J19" s="1"/>
  <c r="H18"/>
  <c r="I18"/>
  <c r="J18" s="1"/>
  <c r="H17"/>
  <c r="I17"/>
  <c r="J17" s="1"/>
  <c r="K17" s="1"/>
  <c r="H16"/>
  <c r="I16"/>
  <c r="J16"/>
  <c r="K16"/>
  <c r="I297"/>
  <c r="H289"/>
  <c r="I289"/>
  <c r="J289"/>
  <c r="K289"/>
  <c r="H311"/>
  <c r="I311"/>
  <c r="J311"/>
  <c r="K311"/>
  <c r="H342"/>
  <c r="I342"/>
  <c r="J342"/>
  <c r="K342"/>
  <c r="H259"/>
  <c r="I259"/>
  <c r="J259"/>
  <c r="K259"/>
  <c r="H335"/>
  <c r="I335"/>
  <c r="J335"/>
  <c r="K335"/>
  <c r="H334"/>
  <c r="I334"/>
  <c r="J334"/>
  <c r="K334"/>
  <c r="H333"/>
  <c r="I333"/>
  <c r="J333"/>
  <c r="K333"/>
  <c r="H332"/>
  <c r="I332"/>
  <c r="J332"/>
  <c r="K332"/>
  <c r="H331"/>
  <c r="I331"/>
  <c r="J331"/>
  <c r="K331"/>
  <c r="H10"/>
  <c r="H11"/>
  <c r="H12"/>
  <c r="H13"/>
  <c r="H14"/>
  <c r="H15"/>
  <c r="H81"/>
  <c r="H24"/>
  <c r="H25"/>
  <c r="H26"/>
  <c r="H27"/>
  <c r="H28"/>
  <c r="H29"/>
  <c r="H30"/>
  <c r="H32"/>
  <c r="H33"/>
  <c r="H34"/>
  <c r="H35"/>
  <c r="H36"/>
  <c r="H37"/>
  <c r="H38"/>
  <c r="H39"/>
  <c r="H40"/>
  <c r="H41"/>
  <c r="H42"/>
  <c r="H43"/>
  <c r="H44"/>
  <c r="H45"/>
  <c r="H47"/>
  <c r="H48"/>
  <c r="H49"/>
  <c r="H50"/>
  <c r="H51"/>
  <c r="H52"/>
  <c r="H53"/>
  <c r="H54"/>
  <c r="H55"/>
  <c r="H56"/>
  <c r="H57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80"/>
  <c r="H221"/>
  <c r="H79"/>
  <c r="I10"/>
  <c r="I11"/>
  <c r="I12"/>
  <c r="I13"/>
  <c r="I14"/>
  <c r="I15"/>
  <c r="I81"/>
  <c r="I24"/>
  <c r="I25"/>
  <c r="J25" s="1"/>
  <c r="K25" s="1"/>
  <c r="I26"/>
  <c r="I27"/>
  <c r="I28"/>
  <c r="J28" s="1"/>
  <c r="K28" s="1"/>
  <c r="L28" s="1"/>
  <c r="I29"/>
  <c r="J29" s="1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80"/>
  <c r="I221"/>
  <c r="I79"/>
  <c r="J10"/>
  <c r="J11"/>
  <c r="J12"/>
  <c r="J13"/>
  <c r="J14"/>
  <c r="J15"/>
  <c r="J81"/>
  <c r="J24"/>
  <c r="J26"/>
  <c r="K26" s="1"/>
  <c r="L26" s="1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80"/>
  <c r="J221"/>
  <c r="J79"/>
  <c r="K10"/>
  <c r="K11"/>
  <c r="K12"/>
  <c r="K13"/>
  <c r="K14"/>
  <c r="K15"/>
  <c r="K81"/>
  <c r="K24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80"/>
  <c r="K221"/>
  <c r="K79"/>
  <c r="K263"/>
  <c r="K264"/>
  <c r="K265"/>
  <c r="K266"/>
  <c r="K267"/>
  <c r="J263"/>
  <c r="J264"/>
  <c r="J265"/>
  <c r="J266"/>
  <c r="J267"/>
  <c r="I263"/>
  <c r="I264"/>
  <c r="I265"/>
  <c r="I266"/>
  <c r="I267"/>
  <c r="H263"/>
  <c r="H264"/>
  <c r="H265"/>
  <c r="H266"/>
  <c r="H267"/>
  <c r="H339"/>
  <c r="H340"/>
  <c r="H341"/>
  <c r="H343"/>
  <c r="H344"/>
  <c r="H345"/>
  <c r="H346"/>
  <c r="I339"/>
  <c r="I340"/>
  <c r="I341"/>
  <c r="I343"/>
  <c r="I344"/>
  <c r="I345"/>
  <c r="I346"/>
  <c r="J345"/>
  <c r="K345"/>
  <c r="J344"/>
  <c r="K344"/>
  <c r="J341"/>
  <c r="K341"/>
  <c r="J340"/>
  <c r="K340"/>
  <c r="J346"/>
  <c r="K346"/>
  <c r="J343"/>
  <c r="J339"/>
  <c r="K343"/>
  <c r="K339"/>
  <c r="H131"/>
  <c r="I131"/>
  <c r="J131"/>
  <c r="K131"/>
  <c r="K271"/>
  <c r="K110"/>
  <c r="J271"/>
  <c r="J110"/>
  <c r="I271"/>
  <c r="I110"/>
  <c r="K277"/>
  <c r="K278"/>
  <c r="K279"/>
  <c r="K280"/>
  <c r="K281"/>
  <c r="K282"/>
  <c r="K283"/>
  <c r="K284"/>
  <c r="K285"/>
  <c r="K286"/>
  <c r="K287"/>
  <c r="K288"/>
  <c r="K290"/>
  <c r="K291"/>
  <c r="K292"/>
  <c r="K293"/>
  <c r="K294"/>
  <c r="K295"/>
  <c r="K296"/>
  <c r="K298"/>
  <c r="K299"/>
  <c r="K300"/>
  <c r="K301"/>
  <c r="K302"/>
  <c r="K303"/>
  <c r="K304"/>
  <c r="K305"/>
  <c r="K306"/>
  <c r="K307"/>
  <c r="K308"/>
  <c r="K309"/>
  <c r="K310"/>
  <c r="K312"/>
  <c r="K313"/>
  <c r="K314"/>
  <c r="K315"/>
  <c r="K316"/>
  <c r="K317"/>
  <c r="K318"/>
  <c r="K319"/>
  <c r="K320"/>
  <c r="K321"/>
  <c r="K322"/>
  <c r="K323"/>
  <c r="K324"/>
  <c r="K325"/>
  <c r="K326"/>
  <c r="K327"/>
  <c r="K328"/>
  <c r="K329"/>
  <c r="K330"/>
  <c r="K336"/>
  <c r="J277"/>
  <c r="J278"/>
  <c r="J279"/>
  <c r="J280"/>
  <c r="J281"/>
  <c r="J282"/>
  <c r="J283"/>
  <c r="J284"/>
  <c r="J285"/>
  <c r="J286"/>
  <c r="J287"/>
  <c r="J288"/>
  <c r="J290"/>
  <c r="J291"/>
  <c r="J292"/>
  <c r="J293"/>
  <c r="J294"/>
  <c r="J295"/>
  <c r="J296"/>
  <c r="J298"/>
  <c r="J299"/>
  <c r="J300"/>
  <c r="J301"/>
  <c r="J302"/>
  <c r="J303"/>
  <c r="J304"/>
  <c r="J305"/>
  <c r="J306"/>
  <c r="J307"/>
  <c r="J308"/>
  <c r="J309"/>
  <c r="J310"/>
  <c r="J312"/>
  <c r="J313"/>
  <c r="J314"/>
  <c r="J315"/>
  <c r="J316"/>
  <c r="J317"/>
  <c r="J318"/>
  <c r="J319"/>
  <c r="J320"/>
  <c r="J321"/>
  <c r="J322"/>
  <c r="J323"/>
  <c r="J324"/>
  <c r="J325"/>
  <c r="J326"/>
  <c r="J327"/>
  <c r="J328"/>
  <c r="J329"/>
  <c r="J330"/>
  <c r="J336"/>
  <c r="I277"/>
  <c r="I278"/>
  <c r="I279"/>
  <c r="I280"/>
  <c r="I281"/>
  <c r="I282"/>
  <c r="I283"/>
  <c r="I284"/>
  <c r="I285"/>
  <c r="I286"/>
  <c r="I287"/>
  <c r="I288"/>
  <c r="I290"/>
  <c r="I291"/>
  <c r="I292"/>
  <c r="I293"/>
  <c r="I294"/>
  <c r="I295"/>
  <c r="I296"/>
  <c r="I298"/>
  <c r="I299"/>
  <c r="I300"/>
  <c r="I301"/>
  <c r="I302"/>
  <c r="I303"/>
  <c r="I304"/>
  <c r="I305"/>
  <c r="I306"/>
  <c r="I307"/>
  <c r="I308"/>
  <c r="I309"/>
  <c r="I310"/>
  <c r="I312"/>
  <c r="I313"/>
  <c r="I314"/>
  <c r="I315"/>
  <c r="I316"/>
  <c r="I317"/>
  <c r="I318"/>
  <c r="I319"/>
  <c r="I320"/>
  <c r="I321"/>
  <c r="I322"/>
  <c r="I323"/>
  <c r="I324"/>
  <c r="I325"/>
  <c r="I326"/>
  <c r="I327"/>
  <c r="I328"/>
  <c r="I329"/>
  <c r="I330"/>
  <c r="I336"/>
  <c r="K274"/>
  <c r="J238"/>
  <c r="J216"/>
  <c r="J217"/>
  <c r="J218"/>
  <c r="J219"/>
  <c r="J220"/>
  <c r="J222"/>
  <c r="J223"/>
  <c r="J224"/>
  <c r="J225"/>
  <c r="J226"/>
  <c r="J227"/>
  <c r="J228"/>
  <c r="J229"/>
  <c r="J230"/>
  <c r="K230" s="1"/>
  <c r="H231"/>
  <c r="I231" s="1"/>
  <c r="H232"/>
  <c r="H233"/>
  <c r="I233" s="1"/>
  <c r="J234"/>
  <c r="J235"/>
  <c r="J236"/>
  <c r="J237"/>
  <c r="J166"/>
  <c r="J167"/>
  <c r="J168"/>
  <c r="J169"/>
  <c r="J170"/>
  <c r="J156"/>
  <c r="J157"/>
  <c r="J158"/>
  <c r="J159"/>
  <c r="J160"/>
  <c r="J161"/>
  <c r="J162"/>
  <c r="J163"/>
  <c r="J164"/>
  <c r="J165"/>
  <c r="J89"/>
  <c r="J92"/>
  <c r="J134"/>
  <c r="J135"/>
  <c r="J93"/>
  <c r="J94"/>
  <c r="J95"/>
  <c r="J96"/>
  <c r="J97"/>
  <c r="J98"/>
  <c r="J99"/>
  <c r="J100"/>
  <c r="J101"/>
  <c r="J138"/>
  <c r="J139"/>
  <c r="J102"/>
  <c r="J103"/>
  <c r="J104"/>
  <c r="J105"/>
  <c r="J106"/>
  <c r="J107"/>
  <c r="J108"/>
  <c r="J109"/>
  <c r="J111"/>
  <c r="J112"/>
  <c r="J113"/>
  <c r="J114"/>
  <c r="J115"/>
  <c r="J116"/>
  <c r="J142"/>
  <c r="J117"/>
  <c r="J118"/>
  <c r="J119"/>
  <c r="J144"/>
  <c r="J120"/>
  <c r="J145"/>
  <c r="J146"/>
  <c r="J147"/>
  <c r="J148"/>
  <c r="J121"/>
  <c r="J149"/>
  <c r="J150"/>
  <c r="J151"/>
  <c r="J122"/>
  <c r="J153"/>
  <c r="J123"/>
  <c r="J172"/>
  <c r="J124"/>
  <c r="J125"/>
  <c r="J126"/>
  <c r="J155"/>
  <c r="J127"/>
  <c r="J128"/>
  <c r="J129"/>
  <c r="J171"/>
  <c r="J130"/>
  <c r="J241"/>
  <c r="J242"/>
  <c r="J243"/>
  <c r="J244"/>
  <c r="J245"/>
  <c r="J246"/>
  <c r="J249"/>
  <c r="J250"/>
  <c r="J253"/>
  <c r="J254"/>
  <c r="J255"/>
  <c r="J260"/>
  <c r="J258"/>
  <c r="J270"/>
  <c r="J274"/>
  <c r="K270"/>
  <c r="I274"/>
  <c r="I270"/>
  <c r="K258"/>
  <c r="K261" s="1"/>
  <c r="K260"/>
  <c r="I258"/>
  <c r="I260"/>
  <c r="K253"/>
  <c r="K254"/>
  <c r="K255"/>
  <c r="I253"/>
  <c r="I254"/>
  <c r="I255"/>
  <c r="K250"/>
  <c r="K249"/>
  <c r="I250"/>
  <c r="I249"/>
  <c r="K241"/>
  <c r="K242"/>
  <c r="K243"/>
  <c r="K244"/>
  <c r="K245"/>
  <c r="K246"/>
  <c r="I241"/>
  <c r="I242"/>
  <c r="I243"/>
  <c r="I244"/>
  <c r="I245"/>
  <c r="I246"/>
  <c r="K156"/>
  <c r="K157"/>
  <c r="K158"/>
  <c r="K159"/>
  <c r="K160"/>
  <c r="K161"/>
  <c r="K162"/>
  <c r="K163"/>
  <c r="K164"/>
  <c r="K165"/>
  <c r="K89"/>
  <c r="K92"/>
  <c r="K134"/>
  <c r="K135"/>
  <c r="K93"/>
  <c r="K94"/>
  <c r="K95"/>
  <c r="K96"/>
  <c r="K97"/>
  <c r="K98"/>
  <c r="K99"/>
  <c r="K100"/>
  <c r="K101"/>
  <c r="K138"/>
  <c r="K139"/>
  <c r="K102"/>
  <c r="K103"/>
  <c r="K104"/>
  <c r="K105"/>
  <c r="K106"/>
  <c r="K107"/>
  <c r="K108"/>
  <c r="K109"/>
  <c r="K111"/>
  <c r="K112"/>
  <c r="K113"/>
  <c r="K114"/>
  <c r="K115"/>
  <c r="K116"/>
  <c r="K142"/>
  <c r="K117"/>
  <c r="K118"/>
  <c r="K119"/>
  <c r="K144"/>
  <c r="K120"/>
  <c r="K145"/>
  <c r="K146"/>
  <c r="K147"/>
  <c r="K148"/>
  <c r="K121"/>
  <c r="K149"/>
  <c r="K150"/>
  <c r="K151"/>
  <c r="K122"/>
  <c r="K153"/>
  <c r="K123"/>
  <c r="K172"/>
  <c r="K124"/>
  <c r="K125"/>
  <c r="K126"/>
  <c r="K155"/>
  <c r="K127"/>
  <c r="K128"/>
  <c r="K129"/>
  <c r="K166"/>
  <c r="K167"/>
  <c r="K234"/>
  <c r="K235"/>
  <c r="K168"/>
  <c r="K169"/>
  <c r="K236"/>
  <c r="K237"/>
  <c r="K170"/>
  <c r="K171"/>
  <c r="K130"/>
  <c r="I156"/>
  <c r="I157"/>
  <c r="I158"/>
  <c r="I159"/>
  <c r="I160"/>
  <c r="I161"/>
  <c r="I162"/>
  <c r="I163"/>
  <c r="I164"/>
  <c r="I165"/>
  <c r="I89"/>
  <c r="I92"/>
  <c r="I134"/>
  <c r="I135"/>
  <c r="I93"/>
  <c r="I94"/>
  <c r="I95"/>
  <c r="I96"/>
  <c r="I97"/>
  <c r="I98"/>
  <c r="I99"/>
  <c r="I100"/>
  <c r="I101"/>
  <c r="I138"/>
  <c r="I139"/>
  <c r="I102"/>
  <c r="I103"/>
  <c r="I104"/>
  <c r="I105"/>
  <c r="I106"/>
  <c r="I107"/>
  <c r="I108"/>
  <c r="I109"/>
  <c r="I111"/>
  <c r="I112"/>
  <c r="I113"/>
  <c r="I114"/>
  <c r="I115"/>
  <c r="I116"/>
  <c r="I142"/>
  <c r="I117"/>
  <c r="I118"/>
  <c r="I119"/>
  <c r="I144"/>
  <c r="I120"/>
  <c r="I145"/>
  <c r="I146"/>
  <c r="I147"/>
  <c r="I148"/>
  <c r="I121"/>
  <c r="I149"/>
  <c r="I150"/>
  <c r="I151"/>
  <c r="I122"/>
  <c r="I153"/>
  <c r="I123"/>
  <c r="I172"/>
  <c r="I124"/>
  <c r="I125"/>
  <c r="I126"/>
  <c r="I155"/>
  <c r="I127"/>
  <c r="I128"/>
  <c r="I129"/>
  <c r="I166"/>
  <c r="I167"/>
  <c r="I234"/>
  <c r="I235"/>
  <c r="I168"/>
  <c r="I169"/>
  <c r="I236"/>
  <c r="I237"/>
  <c r="I170"/>
  <c r="I171"/>
  <c r="I130"/>
  <c r="K229"/>
  <c r="I230"/>
  <c r="I229"/>
  <c r="K222"/>
  <c r="K223"/>
  <c r="K224"/>
  <c r="K225"/>
  <c r="K226"/>
  <c r="K227"/>
  <c r="K228"/>
  <c r="I222"/>
  <c r="I223"/>
  <c r="I224"/>
  <c r="I225"/>
  <c r="I226"/>
  <c r="I227"/>
  <c r="I228"/>
  <c r="K219"/>
  <c r="K220"/>
  <c r="K218"/>
  <c r="I219"/>
  <c r="I220"/>
  <c r="I218"/>
  <c r="K217"/>
  <c r="K238"/>
  <c r="K216"/>
  <c r="I217"/>
  <c r="I238"/>
  <c r="I216"/>
  <c r="K211"/>
  <c r="K212"/>
  <c r="K213"/>
  <c r="K214"/>
  <c r="K215"/>
  <c r="J211"/>
  <c r="J212"/>
  <c r="J213"/>
  <c r="J214"/>
  <c r="J215"/>
  <c r="H212"/>
  <c r="H213"/>
  <c r="H214"/>
  <c r="H215"/>
  <c r="H211"/>
  <c r="K206"/>
  <c r="K207"/>
  <c r="K208"/>
  <c r="J206"/>
  <c r="J207"/>
  <c r="J208"/>
  <c r="I206"/>
  <c r="I207"/>
  <c r="I208"/>
  <c r="K183"/>
  <c r="K185"/>
  <c r="K186"/>
  <c r="K187"/>
  <c r="K188"/>
  <c r="J183"/>
  <c r="J185"/>
  <c r="J186"/>
  <c r="J187"/>
  <c r="J188"/>
  <c r="I185"/>
  <c r="I186"/>
  <c r="I187"/>
  <c r="I188"/>
  <c r="I183"/>
  <c r="K351"/>
  <c r="K350"/>
  <c r="J351"/>
  <c r="J350"/>
  <c r="I351"/>
  <c r="I350"/>
  <c r="K85"/>
  <c r="K86"/>
  <c r="K84"/>
  <c r="J85"/>
  <c r="J86"/>
  <c r="J84"/>
  <c r="I85"/>
  <c r="I86"/>
  <c r="I84"/>
  <c r="H350"/>
  <c r="H351"/>
  <c r="H110"/>
  <c r="L110" s="1"/>
  <c r="H271"/>
  <c r="L271" s="1"/>
  <c r="H112"/>
  <c r="H113"/>
  <c r="H114"/>
  <c r="L114" s="1"/>
  <c r="H115"/>
  <c r="L115" s="1"/>
  <c r="H116"/>
  <c r="L116" s="1"/>
  <c r="H142"/>
  <c r="L142" s="1"/>
  <c r="H172"/>
  <c r="L172" s="1"/>
  <c r="H124"/>
  <c r="L124" s="1"/>
  <c r="H125"/>
  <c r="L125" s="1"/>
  <c r="H126"/>
  <c r="H155"/>
  <c r="L155" s="1"/>
  <c r="H127"/>
  <c r="H128"/>
  <c r="L128" s="1"/>
  <c r="H129"/>
  <c r="H92"/>
  <c r="H134"/>
  <c r="H135"/>
  <c r="H93"/>
  <c r="H94"/>
  <c r="H95"/>
  <c r="H96"/>
  <c r="H97"/>
  <c r="H98"/>
  <c r="H99"/>
  <c r="H100"/>
  <c r="H101"/>
  <c r="H138"/>
  <c r="L138" s="1"/>
  <c r="H139"/>
  <c r="H102"/>
  <c r="H103"/>
  <c r="H104"/>
  <c r="L104" s="1"/>
  <c r="H105"/>
  <c r="H106"/>
  <c r="H107"/>
  <c r="H108"/>
  <c r="H109"/>
  <c r="H89"/>
  <c r="H117"/>
  <c r="H118"/>
  <c r="H119"/>
  <c r="H144"/>
  <c r="H120"/>
  <c r="H145"/>
  <c r="L145" s="1"/>
  <c r="H146"/>
  <c r="H147"/>
  <c r="L147" s="1"/>
  <c r="H148"/>
  <c r="H121"/>
  <c r="L121" s="1"/>
  <c r="H149"/>
  <c r="H150"/>
  <c r="L150" s="1"/>
  <c r="H151"/>
  <c r="L151" s="1"/>
  <c r="H122"/>
  <c r="L122" s="1"/>
  <c r="H153"/>
  <c r="L153" s="1"/>
  <c r="H123"/>
  <c r="L123" s="1"/>
  <c r="H111"/>
  <c r="H156"/>
  <c r="L156" s="1"/>
  <c r="H157"/>
  <c r="H158"/>
  <c r="L158" s="1"/>
  <c r="H159"/>
  <c r="H160"/>
  <c r="L160" s="1"/>
  <c r="H161"/>
  <c r="H162"/>
  <c r="H163"/>
  <c r="H164"/>
  <c r="H165"/>
  <c r="H166"/>
  <c r="H167"/>
  <c r="H234"/>
  <c r="H235"/>
  <c r="H168"/>
  <c r="H169"/>
  <c r="H236"/>
  <c r="H237"/>
  <c r="H170"/>
  <c r="H171"/>
  <c r="H130"/>
  <c r="H321"/>
  <c r="H287"/>
  <c r="L287" s="1"/>
  <c r="H277"/>
  <c r="H278"/>
  <c r="H279"/>
  <c r="L279" s="1"/>
  <c r="H280"/>
  <c r="H281"/>
  <c r="L281" s="1"/>
  <c r="H282"/>
  <c r="H283"/>
  <c r="L283" s="1"/>
  <c r="H284"/>
  <c r="H285"/>
  <c r="L285" s="1"/>
  <c r="H286"/>
  <c r="H288"/>
  <c r="H290"/>
  <c r="L290" s="1"/>
  <c r="H291"/>
  <c r="H292"/>
  <c r="L292" s="1"/>
  <c r="H293"/>
  <c r="H294"/>
  <c r="L294" s="1"/>
  <c r="H295"/>
  <c r="H296"/>
  <c r="L296" s="1"/>
  <c r="H298"/>
  <c r="H299"/>
  <c r="L299" s="1"/>
  <c r="H300"/>
  <c r="H301"/>
  <c r="L301" s="1"/>
  <c r="H302"/>
  <c r="H303"/>
  <c r="L303" s="1"/>
  <c r="H304"/>
  <c r="H305"/>
  <c r="L305" s="1"/>
  <c r="H306"/>
  <c r="H307"/>
  <c r="L307" s="1"/>
  <c r="H308"/>
  <c r="H309"/>
  <c r="L309" s="1"/>
  <c r="H310"/>
  <c r="H312"/>
  <c r="L312" s="1"/>
  <c r="H313"/>
  <c r="H314"/>
  <c r="L314" s="1"/>
  <c r="H315"/>
  <c r="H316"/>
  <c r="L316" s="1"/>
  <c r="H317"/>
  <c r="H318"/>
  <c r="L318" s="1"/>
  <c r="H319"/>
  <c r="H320"/>
  <c r="L320" s="1"/>
  <c r="H322"/>
  <c r="L322" s="1"/>
  <c r="H323"/>
  <c r="H324"/>
  <c r="L324" s="1"/>
  <c r="H325"/>
  <c r="H326"/>
  <c r="L326" s="1"/>
  <c r="H327"/>
  <c r="H328"/>
  <c r="L328" s="1"/>
  <c r="H329"/>
  <c r="H330"/>
  <c r="L330" s="1"/>
  <c r="H336"/>
  <c r="H270"/>
  <c r="H274"/>
  <c r="L274" s="1"/>
  <c r="H258"/>
  <c r="H260"/>
  <c r="H253"/>
  <c r="H254"/>
  <c r="H255"/>
  <c r="H249"/>
  <c r="H250"/>
  <c r="H241"/>
  <c r="H242"/>
  <c r="H243"/>
  <c r="L243" s="1"/>
  <c r="H244"/>
  <c r="H245"/>
  <c r="L245" s="1"/>
  <c r="H246"/>
  <c r="H229"/>
  <c r="H230"/>
  <c r="H225"/>
  <c r="H222"/>
  <c r="H223"/>
  <c r="H224"/>
  <c r="H226"/>
  <c r="H227"/>
  <c r="H228"/>
  <c r="H219"/>
  <c r="H220"/>
  <c r="H218"/>
  <c r="H216"/>
  <c r="H217"/>
  <c r="H238"/>
  <c r="I211"/>
  <c r="I212"/>
  <c r="I213"/>
  <c r="I214"/>
  <c r="I215"/>
  <c r="H207"/>
  <c r="H208"/>
  <c r="H206"/>
  <c r="H183"/>
  <c r="H185"/>
  <c r="H186"/>
  <c r="H187"/>
  <c r="H188"/>
  <c r="H84"/>
  <c r="H85"/>
  <c r="H86"/>
  <c r="L279" i="26"/>
  <c r="L349"/>
  <c r="L87" i="27"/>
  <c r="L119" i="29"/>
  <c r="L11"/>
  <c r="L12"/>
  <c r="L13"/>
  <c r="L14"/>
  <c r="L15"/>
  <c r="L16"/>
  <c r="L17"/>
  <c r="L18"/>
  <c r="L19"/>
  <c r="L20"/>
  <c r="L21"/>
  <c r="L22"/>
  <c r="L27"/>
  <c r="L150"/>
  <c r="L204"/>
  <c r="H257"/>
  <c r="H268"/>
  <c r="L278"/>
  <c r="L270"/>
  <c r="L82" i="26"/>
  <c r="L38"/>
  <c r="L94"/>
  <c r="L127"/>
  <c r="L205"/>
  <c r="L92"/>
  <c r="L137"/>
  <c r="L89" i="27"/>
  <c r="L69" i="29"/>
  <c r="L248"/>
  <c r="L31"/>
  <c r="L251"/>
  <c r="H84"/>
  <c r="J268"/>
  <c r="L227" i="27"/>
  <c r="L136"/>
  <c r="K247" i="30"/>
  <c r="L142"/>
  <c r="J373"/>
  <c r="J384" s="1"/>
  <c r="L327"/>
  <c r="L303"/>
  <c r="L240" i="29"/>
  <c r="L38"/>
  <c r="L95"/>
  <c r="L100"/>
  <c r="L104"/>
  <c r="L113"/>
  <c r="L117"/>
  <c r="L122"/>
  <c r="L141"/>
  <c r="L229"/>
  <c r="L283"/>
  <c r="L288"/>
  <c r="L303"/>
  <c r="L307"/>
  <c r="L311"/>
  <c r="L325"/>
  <c r="L329"/>
  <c r="L333"/>
  <c r="L344"/>
  <c r="L80"/>
  <c r="L98"/>
  <c r="L182"/>
  <c r="L285"/>
  <c r="L40"/>
  <c r="L44"/>
  <c r="L48"/>
  <c r="L56"/>
  <c r="L65"/>
  <c r="L71"/>
  <c r="L75"/>
  <c r="H89"/>
  <c r="L197"/>
  <c r="L201"/>
  <c r="L211"/>
  <c r="L235"/>
  <c r="L253"/>
  <c r="L266"/>
  <c r="I276"/>
  <c r="L79"/>
  <c r="L81"/>
  <c r="L23"/>
  <c r="K257"/>
  <c r="L234" i="26"/>
  <c r="L332"/>
  <c r="L340"/>
  <c r="L176" i="27"/>
  <c r="L230" i="26"/>
  <c r="L334"/>
  <c r="H256" i="27"/>
  <c r="I192" i="28"/>
  <c r="L308"/>
  <c r="I183"/>
  <c r="H245"/>
  <c r="L318"/>
  <c r="L363" i="30"/>
  <c r="H181" i="22"/>
  <c r="I229" i="27"/>
  <c r="J174" i="26"/>
  <c r="L161"/>
  <c r="H174"/>
  <c r="I238"/>
  <c r="J238"/>
  <c r="H238"/>
  <c r="K258"/>
  <c r="I258"/>
  <c r="L292"/>
  <c r="L161" i="27"/>
  <c r="L140" i="26"/>
  <c r="H178"/>
  <c r="L202"/>
  <c r="L333"/>
  <c r="K204" i="22"/>
  <c r="L267" i="26"/>
  <c r="L192" i="27"/>
  <c r="K84" i="28"/>
  <c r="J79"/>
  <c r="H183"/>
  <c r="L231"/>
  <c r="K322"/>
  <c r="L146" i="29"/>
  <c r="L170"/>
  <c r="L178" i="28"/>
  <c r="L195"/>
  <c r="L266"/>
  <c r="L162"/>
  <c r="J332"/>
  <c r="L45"/>
  <c r="L19"/>
  <c r="I175"/>
  <c r="L73"/>
  <c r="L82"/>
  <c r="L124"/>
  <c r="H214"/>
  <c r="L77"/>
  <c r="L42"/>
  <c r="L26"/>
  <c r="L32"/>
  <c r="L319"/>
  <c r="L304"/>
  <c r="L300"/>
  <c r="L296"/>
  <c r="L286"/>
  <c r="L274"/>
  <c r="L32" i="29"/>
  <c r="H193"/>
  <c r="H202"/>
  <c r="J202"/>
  <c r="H206"/>
  <c r="K219"/>
  <c r="L239"/>
  <c r="L289"/>
  <c r="L190" i="30"/>
  <c r="L272"/>
  <c r="K213"/>
  <c r="L367"/>
  <c r="H253"/>
  <c r="L334"/>
  <c r="L281"/>
  <c r="L305"/>
  <c r="L124"/>
  <c r="L33"/>
  <c r="L178"/>
  <c r="L262"/>
  <c r="L299"/>
  <c r="L369"/>
  <c r="L137"/>
  <c r="L172"/>
  <c r="J247"/>
  <c r="L259"/>
  <c r="L302"/>
  <c r="L58"/>
  <c r="L95"/>
  <c r="L167"/>
  <c r="I213"/>
  <c r="L227"/>
  <c r="K253"/>
  <c r="L271"/>
  <c r="L306"/>
  <c r="H307"/>
  <c r="H213"/>
  <c r="K224"/>
  <c r="K228" s="1"/>
  <c r="L252"/>
  <c r="J317"/>
  <c r="L37"/>
  <c r="L310"/>
  <c r="L67"/>
  <c r="L288"/>
  <c r="I317"/>
  <c r="L77" i="26" l="1"/>
  <c r="L275" i="28"/>
  <c r="L342" i="29"/>
  <c r="L370" i="30"/>
  <c r="I261" i="22"/>
  <c r="L80"/>
  <c r="H384" i="30"/>
  <c r="I384"/>
  <c r="K384"/>
  <c r="K386" s="1"/>
  <c r="H251" i="22"/>
  <c r="J87"/>
  <c r="K352"/>
  <c r="L216"/>
  <c r="K251"/>
  <c r="I256"/>
  <c r="I275"/>
  <c r="K275"/>
  <c r="J251"/>
  <c r="L131"/>
  <c r="L267"/>
  <c r="L263"/>
  <c r="L264"/>
  <c r="L50"/>
  <c r="L21"/>
  <c r="L20" i="26"/>
  <c r="K79"/>
  <c r="I79"/>
  <c r="J242"/>
  <c r="L226" i="27"/>
  <c r="L222"/>
  <c r="L220"/>
  <c r="L218"/>
  <c r="L214"/>
  <c r="L212"/>
  <c r="L210"/>
  <c r="L208"/>
  <c r="L255"/>
  <c r="L251"/>
  <c r="L249"/>
  <c r="L247"/>
  <c r="L264"/>
  <c r="L367"/>
  <c r="L361"/>
  <c r="L353"/>
  <c r="L345"/>
  <c r="L337"/>
  <c r="L329"/>
  <c r="L320"/>
  <c r="L312"/>
  <c r="L290"/>
  <c r="I205"/>
  <c r="I269"/>
  <c r="L102"/>
  <c r="L57"/>
  <c r="L62" i="28"/>
  <c r="H337"/>
  <c r="L277"/>
  <c r="L25" i="29"/>
  <c r="L29"/>
  <c r="L33"/>
  <c r="L34"/>
  <c r="L319"/>
  <c r="L68"/>
  <c r="L110" i="30"/>
  <c r="L143"/>
  <c r="L155"/>
  <c r="L242"/>
  <c r="L246" i="26"/>
  <c r="K247"/>
  <c r="I247"/>
  <c r="K351"/>
  <c r="L59"/>
  <c r="L39"/>
  <c r="L37"/>
  <c r="L115"/>
  <c r="L153"/>
  <c r="L350"/>
  <c r="I181" i="22"/>
  <c r="L321" i="28"/>
  <c r="L236" i="30"/>
  <c r="L46"/>
  <c r="L16"/>
  <c r="L32"/>
  <c r="L47"/>
  <c r="L69"/>
  <c r="L82"/>
  <c r="L89"/>
  <c r="I244" i="27"/>
  <c r="L84" i="22"/>
  <c r="L13"/>
  <c r="L24"/>
  <c r="L20"/>
  <c r="L58" i="26"/>
  <c r="L52"/>
  <c r="L146"/>
  <c r="L143"/>
  <c r="L130"/>
  <c r="L128"/>
  <c r="L189"/>
  <c r="L224"/>
  <c r="L213"/>
  <c r="L204"/>
  <c r="L200"/>
  <c r="L236"/>
  <c r="K238"/>
  <c r="L245"/>
  <c r="J247"/>
  <c r="L257"/>
  <c r="L323"/>
  <c r="L312"/>
  <c r="L310"/>
  <c r="L305"/>
  <c r="L303"/>
  <c r="L273"/>
  <c r="L343"/>
  <c r="H346"/>
  <c r="L130" i="27"/>
  <c r="L128"/>
  <c r="L126"/>
  <c r="L124"/>
  <c r="L122"/>
  <c r="L120"/>
  <c r="L118"/>
  <c r="L116"/>
  <c r="L114"/>
  <c r="L112"/>
  <c r="L110"/>
  <c r="L108"/>
  <c r="L106"/>
  <c r="L104"/>
  <c r="L100"/>
  <c r="L98"/>
  <c r="L96"/>
  <c r="L94"/>
  <c r="L92"/>
  <c r="L166"/>
  <c r="L164"/>
  <c r="L162"/>
  <c r="L160"/>
  <c r="L158"/>
  <c r="L156"/>
  <c r="L154"/>
  <c r="L152"/>
  <c r="L150"/>
  <c r="L148"/>
  <c r="L146"/>
  <c r="L144"/>
  <c r="L142"/>
  <c r="L140"/>
  <c r="L138"/>
  <c r="L134"/>
  <c r="L172"/>
  <c r="L170"/>
  <c r="L182"/>
  <c r="L180"/>
  <c r="L178"/>
  <c r="L196"/>
  <c r="L194"/>
  <c r="L204"/>
  <c r="L284"/>
  <c r="L280"/>
  <c r="L278"/>
  <c r="H373"/>
  <c r="L79"/>
  <c r="L77"/>
  <c r="L75"/>
  <c r="L29"/>
  <c r="L27"/>
  <c r="L25"/>
  <c r="L21"/>
  <c r="L19"/>
  <c r="L13"/>
  <c r="L11"/>
  <c r="I85"/>
  <c r="L147"/>
  <c r="L135"/>
  <c r="L169"/>
  <c r="I187"/>
  <c r="L189"/>
  <c r="I256"/>
  <c r="L49"/>
  <c r="K269"/>
  <c r="L26"/>
  <c r="K214" i="28"/>
  <c r="J183"/>
  <c r="L29"/>
  <c r="L239"/>
  <c r="L55" i="29"/>
  <c r="L70"/>
  <c r="L76"/>
  <c r="L78"/>
  <c r="L83"/>
  <c r="L86"/>
  <c r="J89"/>
  <c r="L87"/>
  <c r="K89"/>
  <c r="L91"/>
  <c r="L151"/>
  <c r="L161"/>
  <c r="L164"/>
  <c r="L165"/>
  <c r="L167"/>
  <c r="L168"/>
  <c r="L171"/>
  <c r="L174"/>
  <c r="L300"/>
  <c r="L310"/>
  <c r="L315"/>
  <c r="L317"/>
  <c r="L318"/>
  <c r="L321"/>
  <c r="L34" i="30"/>
  <c r="L156"/>
  <c r="L171"/>
  <c r="L188"/>
  <c r="L189"/>
  <c r="L193"/>
  <c r="L197"/>
  <c r="L199"/>
  <c r="L209"/>
  <c r="L212"/>
  <c r="L220"/>
  <c r="L239"/>
  <c r="L264"/>
  <c r="L275"/>
  <c r="L287"/>
  <c r="L297"/>
  <c r="L298"/>
  <c r="L309"/>
  <c r="L333"/>
  <c r="L201"/>
  <c r="L123"/>
  <c r="L72"/>
  <c r="L80"/>
  <c r="L149"/>
  <c r="L150"/>
  <c r="L151"/>
  <c r="L152"/>
  <c r="L154"/>
  <c r="L157"/>
  <c r="L160"/>
  <c r="L161"/>
  <c r="L162"/>
  <c r="L166"/>
  <c r="K206"/>
  <c r="L168"/>
  <c r="L170"/>
  <c r="L174"/>
  <c r="L175"/>
  <c r="L176"/>
  <c r="L177"/>
  <c r="L181"/>
  <c r="L182"/>
  <c r="L184"/>
  <c r="L186"/>
  <c r="L194"/>
  <c r="L196"/>
  <c r="L208"/>
  <c r="L210"/>
  <c r="L211"/>
  <c r="L215"/>
  <c r="J224"/>
  <c r="L216"/>
  <c r="L217"/>
  <c r="L218"/>
  <c r="L219"/>
  <c r="L223"/>
  <c r="L226"/>
  <c r="L230"/>
  <c r="L231"/>
  <c r="L232"/>
  <c r="L233"/>
  <c r="L234"/>
  <c r="L235"/>
  <c r="L237"/>
  <c r="L238"/>
  <c r="L240"/>
  <c r="L246"/>
  <c r="L249"/>
  <c r="L251"/>
  <c r="H294"/>
  <c r="J294"/>
  <c r="L261"/>
  <c r="L263"/>
  <c r="L265"/>
  <c r="L266"/>
  <c r="L267"/>
  <c r="L268"/>
  <c r="L269"/>
  <c r="L270"/>
  <c r="L273"/>
  <c r="L274"/>
  <c r="L280"/>
  <c r="L282"/>
  <c r="L283"/>
  <c r="L296"/>
  <c r="L300"/>
  <c r="L301"/>
  <c r="L304"/>
  <c r="L311"/>
  <c r="L321"/>
  <c r="L322"/>
  <c r="L329"/>
  <c r="L330"/>
  <c r="L336"/>
  <c r="L337"/>
  <c r="L338"/>
  <c r="L341"/>
  <c r="L345"/>
  <c r="L346"/>
  <c r="L348"/>
  <c r="L349"/>
  <c r="L353"/>
  <c r="L357"/>
  <c r="L358"/>
  <c r="L368"/>
  <c r="L372"/>
  <c r="L314"/>
  <c r="L250"/>
  <c r="L12"/>
  <c r="L14"/>
  <c r="L18"/>
  <c r="L312"/>
  <c r="L29"/>
  <c r="L44"/>
  <c r="L108"/>
  <c r="L111"/>
  <c r="L113"/>
  <c r="L121"/>
  <c r="L135"/>
  <c r="L141"/>
  <c r="L145"/>
  <c r="L350"/>
  <c r="L351"/>
  <c r="L291"/>
  <c r="L28"/>
  <c r="L40"/>
  <c r="L51"/>
  <c r="L56"/>
  <c r="L60"/>
  <c r="L94"/>
  <c r="I163"/>
  <c r="L102"/>
  <c r="L104"/>
  <c r="L109"/>
  <c r="L114"/>
  <c r="L115"/>
  <c r="L118"/>
  <c r="L119"/>
  <c r="L120"/>
  <c r="L127"/>
  <c r="L130"/>
  <c r="L131"/>
  <c r="L136"/>
  <c r="L138"/>
  <c r="L139"/>
  <c r="L140"/>
  <c r="L147"/>
  <c r="L148"/>
  <c r="I294"/>
  <c r="L126"/>
  <c r="I307"/>
  <c r="L241"/>
  <c r="I247"/>
  <c r="I224"/>
  <c r="L106"/>
  <c r="L15"/>
  <c r="L93"/>
  <c r="L342"/>
  <c r="L355"/>
  <c r="L360"/>
  <c r="L179"/>
  <c r="L180"/>
  <c r="L183"/>
  <c r="L185"/>
  <c r="L187"/>
  <c r="L191"/>
  <c r="L192"/>
  <c r="L195"/>
  <c r="L200"/>
  <c r="L205"/>
  <c r="L285"/>
  <c r="L361"/>
  <c r="L293"/>
  <c r="L129"/>
  <c r="L128"/>
  <c r="L362"/>
  <c r="L371"/>
  <c r="L377"/>
  <c r="L289"/>
  <c r="L173"/>
  <c r="L88"/>
  <c r="L315"/>
  <c r="L78"/>
  <c r="L86"/>
  <c r="L188" i="26"/>
  <c r="L297" i="28"/>
  <c r="L165" i="30"/>
  <c r="H91"/>
  <c r="L351" i="26"/>
  <c r="L22"/>
  <c r="L17" i="22"/>
  <c r="L25" i="26"/>
  <c r="L78"/>
  <c r="L302" i="22"/>
  <c r="L291"/>
  <c r="L288"/>
  <c r="L171"/>
  <c r="L237"/>
  <c r="L78"/>
  <c r="L66"/>
  <c r="L173"/>
  <c r="H74" i="26"/>
  <c r="L57"/>
  <c r="I74"/>
  <c r="L45"/>
  <c r="L101"/>
  <c r="L152"/>
  <c r="L300"/>
  <c r="L202" i="22"/>
  <c r="L200"/>
  <c r="L198"/>
  <c r="L196"/>
  <c r="L194"/>
  <c r="L192"/>
  <c r="L179"/>
  <c r="L177"/>
  <c r="L115" i="27"/>
  <c r="L113"/>
  <c r="L111"/>
  <c r="L109"/>
  <c r="L107"/>
  <c r="L105"/>
  <c r="L103"/>
  <c r="L101"/>
  <c r="L99"/>
  <c r="L97"/>
  <c r="L95"/>
  <c r="L93"/>
  <c r="L91"/>
  <c r="L165"/>
  <c r="L163"/>
  <c r="L10" i="28"/>
  <c r="L136"/>
  <c r="L128"/>
  <c r="L126"/>
  <c r="L120"/>
  <c r="K183"/>
  <c r="L259"/>
  <c r="J84"/>
  <c r="L139"/>
  <c r="L127"/>
  <c r="L118"/>
  <c r="L172"/>
  <c r="L158"/>
  <c r="J192"/>
  <c r="L224"/>
  <c r="J322"/>
  <c r="L31"/>
  <c r="I84"/>
  <c r="H84"/>
  <c r="L43" i="29"/>
  <c r="L49"/>
  <c r="L51"/>
  <c r="L52"/>
  <c r="L53"/>
  <c r="L54"/>
  <c r="L60"/>
  <c r="L61"/>
  <c r="L101"/>
  <c r="L107"/>
  <c r="L109"/>
  <c r="L110"/>
  <c r="L138"/>
  <c r="L142"/>
  <c r="L144"/>
  <c r="L145"/>
  <c r="L147"/>
  <c r="H185"/>
  <c r="L152"/>
  <c r="L154"/>
  <c r="L178"/>
  <c r="L180"/>
  <c r="L183"/>
  <c r="L184"/>
  <c r="L187"/>
  <c r="L188"/>
  <c r="L191"/>
  <c r="L195"/>
  <c r="L237"/>
  <c r="L243"/>
  <c r="L245"/>
  <c r="L246"/>
  <c r="L249"/>
  <c r="L250"/>
  <c r="L252"/>
  <c r="L254"/>
  <c r="L256"/>
  <c r="L260"/>
  <c r="L290"/>
  <c r="L294"/>
  <c r="L295"/>
  <c r="L297"/>
  <c r="L298"/>
  <c r="L299"/>
  <c r="L330"/>
  <c r="L335"/>
  <c r="L338"/>
  <c r="L340"/>
  <c r="L341"/>
  <c r="L84" i="30"/>
  <c r="L85"/>
  <c r="L206" i="22"/>
  <c r="L227"/>
  <c r="L117"/>
  <c r="L134"/>
  <c r="L89"/>
  <c r="L162"/>
  <c r="L169"/>
  <c r="L228"/>
  <c r="L226"/>
  <c r="L327"/>
  <c r="L325"/>
  <c r="L323"/>
  <c r="L311"/>
  <c r="L23"/>
  <c r="L73" i="26"/>
  <c r="L72"/>
  <c r="L26"/>
  <c r="L18"/>
  <c r="L116"/>
  <c r="L110"/>
  <c r="L105"/>
  <c r="L87"/>
  <c r="L171"/>
  <c r="L183"/>
  <c r="J196"/>
  <c r="L221"/>
  <c r="L214"/>
  <c r="L208"/>
  <c r="L329"/>
  <c r="L322"/>
  <c r="L320"/>
  <c r="L319"/>
  <c r="L307"/>
  <c r="L304"/>
  <c r="L302"/>
  <c r="L295"/>
  <c r="L289"/>
  <c r="L282"/>
  <c r="L276"/>
  <c r="J336"/>
  <c r="I251"/>
  <c r="L250"/>
  <c r="L268"/>
  <c r="L266"/>
  <c r="L264"/>
  <c r="L260"/>
  <c r="J269"/>
  <c r="I269"/>
  <c r="L372" i="27"/>
  <c r="L371"/>
  <c r="L28"/>
  <c r="L81" i="28"/>
  <c r="L154"/>
  <c r="L150"/>
  <c r="J214"/>
  <c r="L218"/>
  <c r="J245"/>
  <c r="L263"/>
  <c r="L324"/>
  <c r="L69"/>
  <c r="L67"/>
  <c r="L63"/>
  <c r="L59"/>
  <c r="L147"/>
  <c r="I209"/>
  <c r="L58"/>
  <c r="L56"/>
  <c r="L53"/>
  <c r="L51"/>
  <c r="L49"/>
  <c r="L46"/>
  <c r="L40"/>
  <c r="L36"/>
  <c r="L34"/>
  <c r="L13"/>
  <c r="L132"/>
  <c r="H141"/>
  <c r="L167"/>
  <c r="L227"/>
  <c r="L335"/>
  <c r="L54"/>
  <c r="L50"/>
  <c r="L39"/>
  <c r="L30"/>
  <c r="L25"/>
  <c r="L23"/>
  <c r="L21"/>
  <c r="L14"/>
  <c r="L230"/>
  <c r="L316"/>
  <c r="L315"/>
  <c r="L310"/>
  <c r="L282"/>
  <c r="J219" i="29"/>
  <c r="I87" i="22"/>
  <c r="K87"/>
  <c r="H287" i="27"/>
  <c r="L145"/>
  <c r="L191"/>
  <c r="L202"/>
  <c r="L234"/>
  <c r="L223"/>
  <c r="L88"/>
  <c r="L78"/>
  <c r="L64"/>
  <c r="L62"/>
  <c r="L55"/>
  <c r="L53"/>
  <c r="L50"/>
  <c r="L44"/>
  <c r="L42"/>
  <c r="L36"/>
  <c r="L34"/>
  <c r="L20"/>
  <c r="L18"/>
  <c r="L16"/>
  <c r="L10"/>
  <c r="L233"/>
  <c r="J269"/>
  <c r="L271"/>
  <c r="L285"/>
  <c r="L283"/>
  <c r="J378"/>
  <c r="J362"/>
  <c r="L73"/>
  <c r="L65"/>
  <c r="L63"/>
  <c r="L58"/>
  <c r="L39"/>
  <c r="K85"/>
  <c r="K200"/>
  <c r="L297"/>
  <c r="L291"/>
  <c r="L37" i="29"/>
  <c r="L41"/>
  <c r="L42"/>
  <c r="L63"/>
  <c r="L66"/>
  <c r="L67"/>
  <c r="L94"/>
  <c r="L97"/>
  <c r="L99"/>
  <c r="L115"/>
  <c r="L118"/>
  <c r="L120"/>
  <c r="L136"/>
  <c r="L137"/>
  <c r="L158"/>
  <c r="L160"/>
  <c r="L176"/>
  <c r="L177"/>
  <c r="L198"/>
  <c r="L200"/>
  <c r="L210"/>
  <c r="L212"/>
  <c r="L232"/>
  <c r="L234"/>
  <c r="L236"/>
  <c r="L261"/>
  <c r="L263"/>
  <c r="L264"/>
  <c r="L282"/>
  <c r="L286"/>
  <c r="L287"/>
  <c r="L305"/>
  <c r="L308"/>
  <c r="L309"/>
  <c r="L324"/>
  <c r="L327"/>
  <c r="L328"/>
  <c r="L350"/>
  <c r="L169"/>
  <c r="L45" i="30"/>
  <c r="L99"/>
  <c r="H163"/>
  <c r="L103"/>
  <c r="L153"/>
  <c r="L228"/>
  <c r="I365"/>
  <c r="K365"/>
  <c r="L202"/>
  <c r="L204"/>
  <c r="L26"/>
  <c r="L59"/>
  <c r="L71"/>
  <c r="L73"/>
  <c r="L76"/>
  <c r="L17"/>
  <c r="L21"/>
  <c r="L31"/>
  <c r="L36"/>
  <c r="L48"/>
  <c r="L50"/>
  <c r="L70"/>
  <c r="K91"/>
  <c r="L23"/>
  <c r="L24"/>
  <c r="L54"/>
  <c r="L55"/>
  <c r="L107"/>
  <c r="L320"/>
  <c r="L323"/>
  <c r="L325"/>
  <c r="L331"/>
  <c r="L332"/>
  <c r="L81"/>
  <c r="I91"/>
  <c r="L87"/>
  <c r="L277" i="22"/>
  <c r="H337"/>
  <c r="L160" i="26"/>
  <c r="I165"/>
  <c r="K174"/>
  <c r="K178" s="1"/>
  <c r="L263" i="27"/>
  <c r="L265" s="1"/>
  <c r="H265"/>
  <c r="L267"/>
  <c r="L269" s="1"/>
  <c r="H269"/>
  <c r="L274"/>
  <c r="H276"/>
  <c r="L144" i="28"/>
  <c r="J175"/>
  <c r="I79"/>
  <c r="L11"/>
  <c r="L143"/>
  <c r="H175"/>
  <c r="H332"/>
  <c r="L325"/>
  <c r="I84" i="29"/>
  <c r="L10"/>
  <c r="K26"/>
  <c r="K84" s="1"/>
  <c r="L106"/>
  <c r="H148"/>
  <c r="L217"/>
  <c r="H219"/>
  <c r="I244"/>
  <c r="L244" s="1"/>
  <c r="L349"/>
  <c r="I351"/>
  <c r="L364" i="30"/>
  <c r="H365"/>
  <c r="L185" i="22"/>
  <c r="H189"/>
  <c r="L76" i="26"/>
  <c r="H79"/>
  <c r="L240"/>
  <c r="I242"/>
  <c r="H247"/>
  <c r="L244"/>
  <c r="L247" s="1"/>
  <c r="H258"/>
  <c r="L253"/>
  <c r="I346"/>
  <c r="L338"/>
  <c r="L190" i="27"/>
  <c r="H200"/>
  <c r="K30"/>
  <c r="L30" s="1"/>
  <c r="L373" i="30"/>
  <c r="L258" i="22"/>
  <c r="J247"/>
  <c r="L242"/>
  <c r="L126"/>
  <c r="L118"/>
  <c r="L92"/>
  <c r="L161"/>
  <c r="L159"/>
  <c r="L319"/>
  <c r="L293"/>
  <c r="L331"/>
  <c r="L335"/>
  <c r="L136"/>
  <c r="L71" i="26"/>
  <c r="L69"/>
  <c r="L67"/>
  <c r="L117"/>
  <c r="L107"/>
  <c r="L106"/>
  <c r="L103"/>
  <c r="L102"/>
  <c r="L100"/>
  <c r="L98"/>
  <c r="J124"/>
  <c r="L86"/>
  <c r="L126"/>
  <c r="L164"/>
  <c r="K165"/>
  <c r="L173"/>
  <c r="L172"/>
  <c r="L169"/>
  <c r="L168"/>
  <c r="L167"/>
  <c r="L176"/>
  <c r="K191"/>
  <c r="I191"/>
  <c r="L187"/>
  <c r="L185"/>
  <c r="L181"/>
  <c r="J191"/>
  <c r="L180"/>
  <c r="L216"/>
  <c r="L210"/>
  <c r="J227"/>
  <c r="H227"/>
  <c r="L331"/>
  <c r="L330"/>
  <c r="L328"/>
  <c r="L327"/>
  <c r="L321"/>
  <c r="L317"/>
  <c r="L316"/>
  <c r="L315"/>
  <c r="L314"/>
  <c r="L313"/>
  <c r="L311"/>
  <c r="L308"/>
  <c r="L306"/>
  <c r="L301"/>
  <c r="L299"/>
  <c r="L298"/>
  <c r="L297"/>
  <c r="L296"/>
  <c r="L294"/>
  <c r="L293"/>
  <c r="L291"/>
  <c r="L290"/>
  <c r="L287"/>
  <c r="L286"/>
  <c r="L285"/>
  <c r="L281"/>
  <c r="L280"/>
  <c r="L274"/>
  <c r="H336"/>
  <c r="K269"/>
  <c r="H132" i="27"/>
  <c r="H244"/>
  <c r="I167"/>
  <c r="I174"/>
  <c r="I183"/>
  <c r="L377"/>
  <c r="L357"/>
  <c r="L349"/>
  <c r="L341"/>
  <c r="L333"/>
  <c r="L324"/>
  <c r="L316"/>
  <c r="L308"/>
  <c r="L300"/>
  <c r="L294"/>
  <c r="I362"/>
  <c r="K183"/>
  <c r="K187" s="1"/>
  <c r="L229"/>
  <c r="K141" i="28"/>
  <c r="K256"/>
  <c r="K79"/>
  <c r="K332"/>
  <c r="L116"/>
  <c r="L114"/>
  <c r="L112"/>
  <c r="L110"/>
  <c r="L108"/>
  <c r="L105"/>
  <c r="L103"/>
  <c r="L101"/>
  <c r="L99"/>
  <c r="L97"/>
  <c r="L95"/>
  <c r="L93"/>
  <c r="L91"/>
  <c r="L89"/>
  <c r="L174"/>
  <c r="L166"/>
  <c r="L146"/>
  <c r="J209"/>
  <c r="J256"/>
  <c r="J264"/>
  <c r="L330"/>
  <c r="L326"/>
  <c r="I141"/>
  <c r="L163"/>
  <c r="L155"/>
  <c r="I214"/>
  <c r="I264"/>
  <c r="I332"/>
  <c r="L38"/>
  <c r="L24"/>
  <c r="L20"/>
  <c r="L15"/>
  <c r="L138"/>
  <c r="L134"/>
  <c r="L130"/>
  <c r="L119"/>
  <c r="L145"/>
  <c r="H192"/>
  <c r="L194"/>
  <c r="L196" s="1"/>
  <c r="L203"/>
  <c r="H209"/>
  <c r="L213"/>
  <c r="L219"/>
  <c r="L247"/>
  <c r="H264"/>
  <c r="L78"/>
  <c r="L68"/>
  <c r="L66"/>
  <c r="L60"/>
  <c r="L57"/>
  <c r="L52"/>
  <c r="L43"/>
  <c r="L28"/>
  <c r="L16"/>
  <c r="H79"/>
  <c r="L76"/>
  <c r="L17"/>
  <c r="L70"/>
  <c r="L107"/>
  <c r="L121"/>
  <c r="L320"/>
  <c r="L314"/>
  <c r="L312"/>
  <c r="L311"/>
  <c r="L307"/>
  <c r="L306"/>
  <c r="L283"/>
  <c r="L278"/>
  <c r="L270"/>
  <c r="H322"/>
  <c r="I257" i="29"/>
  <c r="L276" i="30"/>
  <c r="L277"/>
  <c r="L169"/>
  <c r="L22"/>
  <c r="L52"/>
  <c r="L90"/>
  <c r="L19"/>
  <c r="L25"/>
  <c r="L57"/>
  <c r="L77"/>
  <c r="L279"/>
  <c r="L278"/>
  <c r="L286"/>
  <c r="L35"/>
  <c r="L30"/>
  <c r="H228"/>
  <c r="J206"/>
  <c r="L255"/>
  <c r="H224"/>
  <c r="I206"/>
  <c r="H247"/>
  <c r="L259" i="29"/>
  <c r="L86" i="28"/>
  <c r="L177" i="27"/>
  <c r="H269" i="26"/>
  <c r="L186" i="27"/>
  <c r="H362"/>
  <c r="L376" i="30"/>
  <c r="I174" i="26"/>
  <c r="H124"/>
  <c r="H224" i="29"/>
  <c r="L187" i="22"/>
  <c r="L238"/>
  <c r="H239"/>
  <c r="L224"/>
  <c r="L222"/>
  <c r="L286"/>
  <c r="L130"/>
  <c r="L170"/>
  <c r="L236"/>
  <c r="L164"/>
  <c r="L119"/>
  <c r="L109"/>
  <c r="L107"/>
  <c r="L105"/>
  <c r="L103"/>
  <c r="L85"/>
  <c r="L341"/>
  <c r="L53"/>
  <c r="L51"/>
  <c r="L49"/>
  <c r="L45"/>
  <c r="L41"/>
  <c r="L55"/>
  <c r="L66" i="26"/>
  <c r="L62"/>
  <c r="L61"/>
  <c r="L53"/>
  <c r="L50"/>
  <c r="L41"/>
  <c r="L27"/>
  <c r="L17"/>
  <c r="L16"/>
  <c r="L15"/>
  <c r="L13"/>
  <c r="L12"/>
  <c r="L11"/>
  <c r="L10"/>
  <c r="J79"/>
  <c r="L123"/>
  <c r="L122"/>
  <c r="L118"/>
  <c r="L85"/>
  <c r="L84"/>
  <c r="K124"/>
  <c r="L81"/>
  <c r="L157"/>
  <c r="L156"/>
  <c r="L155"/>
  <c r="L151"/>
  <c r="L149"/>
  <c r="L148"/>
  <c r="L147"/>
  <c r="L145"/>
  <c r="L135"/>
  <c r="L132"/>
  <c r="L206"/>
  <c r="L203"/>
  <c r="L201"/>
  <c r="L198"/>
  <c r="L235"/>
  <c r="L233"/>
  <c r="L232"/>
  <c r="L231"/>
  <c r="L255"/>
  <c r="L254"/>
  <c r="J258"/>
  <c r="L272"/>
  <c r="L271"/>
  <c r="L342"/>
  <c r="L341"/>
  <c r="L339"/>
  <c r="J351"/>
  <c r="H351"/>
  <c r="J204" i="22"/>
  <c r="K181"/>
  <c r="J181"/>
  <c r="L176"/>
  <c r="L249" i="26"/>
  <c r="L84" i="27"/>
  <c r="L82"/>
  <c r="L153"/>
  <c r="L151"/>
  <c r="L149"/>
  <c r="L181"/>
  <c r="L179"/>
  <c r="H183"/>
  <c r="L199"/>
  <c r="L197"/>
  <c r="L195"/>
  <c r="L193"/>
  <c r="H205"/>
  <c r="L240"/>
  <c r="L238"/>
  <c r="L232"/>
  <c r="L225"/>
  <c r="L51"/>
  <c r="L48"/>
  <c r="L52"/>
  <c r="L22"/>
  <c r="L47" i="28"/>
  <c r="L44"/>
  <c r="L41"/>
  <c r="L37"/>
  <c r="L33"/>
  <c r="L185"/>
  <c r="K192"/>
  <c r="K196" s="1"/>
  <c r="L208" i="22"/>
  <c r="L215"/>
  <c r="L213"/>
  <c r="L218"/>
  <c r="L246"/>
  <c r="L244"/>
  <c r="L249"/>
  <c r="L254"/>
  <c r="H275"/>
  <c r="L284"/>
  <c r="L282"/>
  <c r="L280"/>
  <c r="L235"/>
  <c r="L167"/>
  <c r="L165"/>
  <c r="L149"/>
  <c r="L148"/>
  <c r="L146"/>
  <c r="L120"/>
  <c r="L108"/>
  <c r="L106"/>
  <c r="L102"/>
  <c r="L101"/>
  <c r="L99"/>
  <c r="L97"/>
  <c r="J352"/>
  <c r="J189"/>
  <c r="L183"/>
  <c r="L93"/>
  <c r="J347"/>
  <c r="L346"/>
  <c r="L63"/>
  <c r="L61"/>
  <c r="L42"/>
  <c r="L64"/>
  <c r="L60"/>
  <c r="L12"/>
  <c r="L75"/>
  <c r="L71"/>
  <c r="L37"/>
  <c r="L332"/>
  <c r="L334"/>
  <c r="L16"/>
  <c r="L22"/>
  <c r="L70" i="26"/>
  <c r="L65"/>
  <c r="L64"/>
  <c r="L63"/>
  <c r="L51"/>
  <c r="L49"/>
  <c r="L48"/>
  <c r="L46"/>
  <c r="L43"/>
  <c r="L42"/>
  <c r="L33"/>
  <c r="L32"/>
  <c r="L30"/>
  <c r="L29"/>
  <c r="L28"/>
  <c r="L14"/>
  <c r="L121"/>
  <c r="L120"/>
  <c r="L114"/>
  <c r="L112"/>
  <c r="L108"/>
  <c r="L97"/>
  <c r="L96"/>
  <c r="L95"/>
  <c r="L93"/>
  <c r="L91"/>
  <c r="L90"/>
  <c r="L89"/>
  <c r="L88"/>
  <c r="L142"/>
  <c r="L141"/>
  <c r="L139"/>
  <c r="L138"/>
  <c r="L133"/>
  <c r="L131"/>
  <c r="H158"/>
  <c r="L162"/>
  <c r="H165"/>
  <c r="L195"/>
  <c r="L194"/>
  <c r="K196"/>
  <c r="L225"/>
  <c r="L222"/>
  <c r="L220"/>
  <c r="L219"/>
  <c r="L218"/>
  <c r="L212"/>
  <c r="L211"/>
  <c r="L209"/>
  <c r="L207"/>
  <c r="L199"/>
  <c r="L326"/>
  <c r="L324"/>
  <c r="L318"/>
  <c r="L284"/>
  <c r="L283"/>
  <c r="L277"/>
  <c r="L275"/>
  <c r="K336"/>
  <c r="I336"/>
  <c r="L345"/>
  <c r="L203" i="22"/>
  <c r="L201"/>
  <c r="L199"/>
  <c r="L197"/>
  <c r="L195"/>
  <c r="L193"/>
  <c r="L180"/>
  <c r="L178"/>
  <c r="K251" i="26"/>
  <c r="J251"/>
  <c r="L263"/>
  <c r="L261"/>
  <c r="L83" i="27"/>
  <c r="L131"/>
  <c r="L129"/>
  <c r="L127"/>
  <c r="L125"/>
  <c r="L123"/>
  <c r="L121"/>
  <c r="L119"/>
  <c r="L117"/>
  <c r="L90"/>
  <c r="L159"/>
  <c r="L143"/>
  <c r="L141"/>
  <c r="L139"/>
  <c r="L137"/>
  <c r="L173"/>
  <c r="L171"/>
  <c r="L185"/>
  <c r="L203"/>
  <c r="L243"/>
  <c r="L237"/>
  <c r="L231"/>
  <c r="L219"/>
  <c r="L217"/>
  <c r="L256"/>
  <c r="H260"/>
  <c r="L275"/>
  <c r="L273"/>
  <c r="L368"/>
  <c r="L74"/>
  <c r="L72"/>
  <c r="L70"/>
  <c r="L68"/>
  <c r="L66"/>
  <c r="L60"/>
  <c r="L47"/>
  <c r="L45"/>
  <c r="L43"/>
  <c r="L41"/>
  <c r="L38"/>
  <c r="L32"/>
  <c r="L74" i="28"/>
  <c r="L72"/>
  <c r="L64"/>
  <c r="L27"/>
  <c r="L22"/>
  <c r="L18"/>
  <c r="L12"/>
  <c r="L191"/>
  <c r="L189"/>
  <c r="L187"/>
  <c r="L199"/>
  <c r="L305"/>
  <c r="L267"/>
  <c r="J84" i="29"/>
  <c r="L27" i="30"/>
  <c r="L42"/>
  <c r="L63"/>
  <c r="L65"/>
  <c r="L68"/>
  <c r="J365"/>
  <c r="L335"/>
  <c r="L272" i="27"/>
  <c r="L286"/>
  <c r="L281"/>
  <c r="L279"/>
  <c r="L366"/>
  <c r="L364"/>
  <c r="L376"/>
  <c r="L360"/>
  <c r="L358"/>
  <c r="L356"/>
  <c r="L354"/>
  <c r="L352"/>
  <c r="L350"/>
  <c r="L348"/>
  <c r="L346"/>
  <c r="L344"/>
  <c r="L342"/>
  <c r="L340"/>
  <c r="L338"/>
  <c r="L336"/>
  <c r="L334"/>
  <c r="L332"/>
  <c r="L330"/>
  <c r="L328"/>
  <c r="L325"/>
  <c r="L323"/>
  <c r="L321"/>
  <c r="L319"/>
  <c r="L317"/>
  <c r="L315"/>
  <c r="L313"/>
  <c r="L311"/>
  <c r="L309"/>
  <c r="L307"/>
  <c r="L305"/>
  <c r="L303"/>
  <c r="L301"/>
  <c r="L299"/>
  <c r="L293"/>
  <c r="L289"/>
  <c r="L76"/>
  <c r="L71"/>
  <c r="L69"/>
  <c r="L59"/>
  <c r="L56"/>
  <c r="L54"/>
  <c r="L46"/>
  <c r="L37"/>
  <c r="L35"/>
  <c r="L33"/>
  <c r="L31"/>
  <c r="L12"/>
  <c r="J260"/>
  <c r="J265"/>
  <c r="L230"/>
  <c r="K378"/>
  <c r="L75" i="28"/>
  <c r="L71"/>
  <c r="L65"/>
  <c r="L61"/>
  <c r="L48"/>
  <c r="L140"/>
  <c r="L137"/>
  <c r="L122"/>
  <c r="L117"/>
  <c r="L115"/>
  <c r="L113"/>
  <c r="L111"/>
  <c r="L109"/>
  <c r="L104"/>
  <c r="L102"/>
  <c r="L100"/>
  <c r="L98"/>
  <c r="L96"/>
  <c r="L94"/>
  <c r="L92"/>
  <c r="L90"/>
  <c r="L229"/>
  <c r="L223"/>
  <c r="L221"/>
  <c r="L217"/>
  <c r="L255"/>
  <c r="L253"/>
  <c r="L251"/>
  <c r="L249"/>
  <c r="J196"/>
  <c r="I322"/>
  <c r="H196"/>
  <c r="L24" i="29"/>
  <c r="L30"/>
  <c r="L36"/>
  <c r="L46"/>
  <c r="L47"/>
  <c r="L59"/>
  <c r="L62"/>
  <c r="L73"/>
  <c r="L74"/>
  <c r="I89"/>
  <c r="L93"/>
  <c r="L103"/>
  <c r="L105"/>
  <c r="L112"/>
  <c r="L114"/>
  <c r="L123"/>
  <c r="L124"/>
  <c r="L132"/>
  <c r="L135"/>
  <c r="L139"/>
  <c r="L140"/>
  <c r="L156"/>
  <c r="L157"/>
  <c r="L162"/>
  <c r="L163"/>
  <c r="L173"/>
  <c r="L175"/>
  <c r="L179"/>
  <c r="L190"/>
  <c r="L192"/>
  <c r="L196"/>
  <c r="I219"/>
  <c r="L215"/>
  <c r="L216"/>
  <c r="L230"/>
  <c r="L231"/>
  <c r="L241"/>
  <c r="L242"/>
  <c r="L280"/>
  <c r="L281"/>
  <c r="L292"/>
  <c r="L293"/>
  <c r="L302"/>
  <c r="L304"/>
  <c r="L313"/>
  <c r="L314"/>
  <c r="L322"/>
  <c r="L323"/>
  <c r="L332"/>
  <c r="L334"/>
  <c r="L345"/>
  <c r="H351"/>
  <c r="L20" i="30"/>
  <c r="L39"/>
  <c r="L43"/>
  <c r="L49"/>
  <c r="L53"/>
  <c r="L64"/>
  <c r="L66"/>
  <c r="L74"/>
  <c r="L98"/>
  <c r="L105"/>
  <c r="L117"/>
  <c r="L122"/>
  <c r="L125"/>
  <c r="L133"/>
  <c r="L134"/>
  <c r="H206"/>
  <c r="L339"/>
  <c r="L340"/>
  <c r="L343"/>
  <c r="L344"/>
  <c r="L347"/>
  <c r="L352"/>
  <c r="L354"/>
  <c r="L356"/>
  <c r="L11"/>
  <c r="L83"/>
  <c r="L100"/>
  <c r="L112"/>
  <c r="L316"/>
  <c r="L313"/>
  <c r="L260" i="22"/>
  <c r="H261"/>
  <c r="I232"/>
  <c r="J232" s="1"/>
  <c r="K232" s="1"/>
  <c r="H268"/>
  <c r="L265"/>
  <c r="J27"/>
  <c r="K27" s="1"/>
  <c r="I82"/>
  <c r="L10"/>
  <c r="L23" i="27"/>
  <c r="K80"/>
  <c r="J337" i="22"/>
  <c r="J268"/>
  <c r="L77"/>
  <c r="L69"/>
  <c r="L67"/>
  <c r="L57"/>
  <c r="L25"/>
  <c r="L79" i="26"/>
  <c r="L86" i="22"/>
  <c r="H87"/>
  <c r="L241"/>
  <c r="H247"/>
  <c r="L94"/>
  <c r="H132"/>
  <c r="L351"/>
  <c r="H352"/>
  <c r="I352"/>
  <c r="L350"/>
  <c r="I174"/>
  <c r="L144"/>
  <c r="H347"/>
  <c r="L339"/>
  <c r="L307" i="30"/>
  <c r="L24" i="26"/>
  <c r="L270" i="22"/>
  <c r="H174"/>
  <c r="H256"/>
  <c r="L217"/>
  <c r="L219"/>
  <c r="L230"/>
  <c r="L317"/>
  <c r="L315"/>
  <c r="L313"/>
  <c r="L310"/>
  <c r="L308"/>
  <c r="L306"/>
  <c r="L304"/>
  <c r="L321"/>
  <c r="L168"/>
  <c r="L234"/>
  <c r="L166"/>
  <c r="L157"/>
  <c r="L98"/>
  <c r="L96"/>
  <c r="L135"/>
  <c r="L129"/>
  <c r="L127"/>
  <c r="L113"/>
  <c r="I209"/>
  <c r="K209"/>
  <c r="J256"/>
  <c r="L343"/>
  <c r="L340"/>
  <c r="L266"/>
  <c r="L221"/>
  <c r="L76"/>
  <c r="L72"/>
  <c r="L70"/>
  <c r="L52"/>
  <c r="L44"/>
  <c r="L38"/>
  <c r="L36"/>
  <c r="L30"/>
  <c r="L73"/>
  <c r="L65"/>
  <c r="L54"/>
  <c r="L39"/>
  <c r="H82"/>
  <c r="K244" i="27"/>
  <c r="I337" i="28"/>
  <c r="L336"/>
  <c r="L337" s="1"/>
  <c r="I124" i="26"/>
  <c r="L188" i="22"/>
  <c r="L186"/>
  <c r="H209"/>
  <c r="L207"/>
  <c r="L214"/>
  <c r="L212"/>
  <c r="L220"/>
  <c r="L223"/>
  <c r="L225"/>
  <c r="L229"/>
  <c r="L250"/>
  <c r="L255"/>
  <c r="L253"/>
  <c r="L336"/>
  <c r="L329"/>
  <c r="L300"/>
  <c r="L298"/>
  <c r="L295"/>
  <c r="L278"/>
  <c r="L163"/>
  <c r="L111"/>
  <c r="L139"/>
  <c r="L100"/>
  <c r="L95"/>
  <c r="L112"/>
  <c r="I189"/>
  <c r="K189"/>
  <c r="J209"/>
  <c r="L211"/>
  <c r="I132"/>
  <c r="K132"/>
  <c r="K174"/>
  <c r="I247"/>
  <c r="K247"/>
  <c r="I251"/>
  <c r="L251" s="1"/>
  <c r="K256"/>
  <c r="J275"/>
  <c r="J261"/>
  <c r="J174"/>
  <c r="J132"/>
  <c r="I337"/>
  <c r="K337"/>
  <c r="K347"/>
  <c r="L344"/>
  <c r="L345"/>
  <c r="I347"/>
  <c r="I268"/>
  <c r="K268"/>
  <c r="L79"/>
  <c r="L47"/>
  <c r="L14"/>
  <c r="L59"/>
  <c r="L15"/>
  <c r="L74"/>
  <c r="L68"/>
  <c r="L56"/>
  <c r="L48"/>
  <c r="L40"/>
  <c r="L34"/>
  <c r="L32"/>
  <c r="L62"/>
  <c r="L81"/>
  <c r="L333"/>
  <c r="L259"/>
  <c r="L137"/>
  <c r="L140"/>
  <c r="L141"/>
  <c r="L143"/>
  <c r="L55" i="26"/>
  <c r="L54"/>
  <c r="L47"/>
  <c r="L44"/>
  <c r="L36"/>
  <c r="L35"/>
  <c r="L34"/>
  <c r="L21"/>
  <c r="L113"/>
  <c r="L111"/>
  <c r="L109"/>
  <c r="L99"/>
  <c r="L83"/>
  <c r="L144"/>
  <c r="L136"/>
  <c r="J158"/>
  <c r="L129"/>
  <c r="L163"/>
  <c r="J165"/>
  <c r="L177"/>
  <c r="L190"/>
  <c r="L186"/>
  <c r="L184"/>
  <c r="L182"/>
  <c r="H196"/>
  <c r="L193"/>
  <c r="L226"/>
  <c r="L223"/>
  <c r="L237"/>
  <c r="L241"/>
  <c r="L242" s="1"/>
  <c r="L256"/>
  <c r="L325"/>
  <c r="L288"/>
  <c r="L344"/>
  <c r="I204" i="22"/>
  <c r="H251" i="26"/>
  <c r="L265"/>
  <c r="L262"/>
  <c r="L259" i="27"/>
  <c r="L260" s="1"/>
  <c r="H85"/>
  <c r="L157"/>
  <c r="L155"/>
  <c r="H167"/>
  <c r="H187"/>
  <c r="L241"/>
  <c r="L239"/>
  <c r="L235"/>
  <c r="L221"/>
  <c r="L213"/>
  <c r="L209"/>
  <c r="L207"/>
  <c r="L282"/>
  <c r="L365"/>
  <c r="H378"/>
  <c r="L359"/>
  <c r="L355"/>
  <c r="L351"/>
  <c r="L347"/>
  <c r="L343"/>
  <c r="L339"/>
  <c r="L335"/>
  <c r="L331"/>
  <c r="L327"/>
  <c r="L322"/>
  <c r="L318"/>
  <c r="L314"/>
  <c r="L310"/>
  <c r="L306"/>
  <c r="L302"/>
  <c r="L298"/>
  <c r="L292"/>
  <c r="I260"/>
  <c r="I265"/>
  <c r="I276"/>
  <c r="I373"/>
  <c r="I378"/>
  <c r="I80"/>
  <c r="J85"/>
  <c r="J167"/>
  <c r="J183"/>
  <c r="J276"/>
  <c r="J373"/>
  <c r="K132"/>
  <c r="K174"/>
  <c r="K287"/>
  <c r="K362"/>
  <c r="L295"/>
  <c r="J80"/>
  <c r="L177" i="28"/>
  <c r="L135"/>
  <c r="L131"/>
  <c r="L123"/>
  <c r="L168"/>
  <c r="L173"/>
  <c r="L169"/>
  <c r="L159"/>
  <c r="L151"/>
  <c r="L205"/>
  <c r="L201"/>
  <c r="L243"/>
  <c r="L236"/>
  <c r="L55"/>
  <c r="L106"/>
  <c r="L179"/>
  <c r="H256"/>
  <c r="L331"/>
  <c r="L327"/>
  <c r="L235"/>
  <c r="L299"/>
  <c r="L298"/>
  <c r="L294"/>
  <c r="L292"/>
  <c r="L290"/>
  <c r="L276"/>
  <c r="I148" i="29"/>
  <c r="K148"/>
  <c r="J185"/>
  <c r="J193"/>
  <c r="J257"/>
  <c r="K268"/>
  <c r="H276"/>
  <c r="J276"/>
  <c r="I346"/>
  <c r="K346"/>
  <c r="I234" i="28"/>
  <c r="L234" s="1"/>
  <c r="L43" i="22"/>
  <c r="L35"/>
  <c r="L33"/>
  <c r="L11"/>
  <c r="L342"/>
  <c r="L289"/>
  <c r="L68" i="26"/>
  <c r="L60"/>
  <c r="L40"/>
  <c r="L31"/>
  <c r="L23"/>
  <c r="L119"/>
  <c r="L104"/>
  <c r="L154"/>
  <c r="L150"/>
  <c r="L134"/>
  <c r="K158"/>
  <c r="I158"/>
  <c r="L170"/>
  <c r="H191"/>
  <c r="L215"/>
  <c r="L229"/>
  <c r="K242"/>
  <c r="L335"/>
  <c r="L309"/>
  <c r="L278"/>
  <c r="H204" i="22"/>
  <c r="H174" i="27"/>
  <c r="L242"/>
  <c r="L236"/>
  <c r="I200"/>
  <c r="I287"/>
  <c r="I132"/>
  <c r="J132"/>
  <c r="J174"/>
  <c r="J187"/>
  <c r="J200"/>
  <c r="J205"/>
  <c r="J244"/>
  <c r="J256"/>
  <c r="J287"/>
  <c r="K167"/>
  <c r="K205"/>
  <c r="K256"/>
  <c r="K260"/>
  <c r="K265"/>
  <c r="K276"/>
  <c r="K373"/>
  <c r="L296"/>
  <c r="L83" i="28"/>
  <c r="L84" s="1"/>
  <c r="K209"/>
  <c r="L133"/>
  <c r="L125"/>
  <c r="L87"/>
  <c r="L164"/>
  <c r="L156"/>
  <c r="L148"/>
  <c r="L226"/>
  <c r="K337"/>
  <c r="L261"/>
  <c r="L328"/>
  <c r="L206"/>
  <c r="L198"/>
  <c r="L240"/>
  <c r="L237"/>
  <c r="L313"/>
  <c r="L309"/>
  <c r="L285"/>
  <c r="L284"/>
  <c r="L269"/>
  <c r="L268"/>
  <c r="L28" i="29"/>
  <c r="L181"/>
  <c r="L129" i="28"/>
  <c r="L170"/>
  <c r="L160"/>
  <c r="L152"/>
  <c r="K175"/>
  <c r="L181"/>
  <c r="L207"/>
  <c r="L211"/>
  <c r="L232"/>
  <c r="L228"/>
  <c r="L225"/>
  <c r="L222"/>
  <c r="L220"/>
  <c r="K245"/>
  <c r="L254"/>
  <c r="L252"/>
  <c r="L250"/>
  <c r="L248"/>
  <c r="J141"/>
  <c r="L88"/>
  <c r="L171"/>
  <c r="L165"/>
  <c r="L161"/>
  <c r="L157"/>
  <c r="L153"/>
  <c r="L149"/>
  <c r="L233"/>
  <c r="J337"/>
  <c r="L180"/>
  <c r="I196"/>
  <c r="L208"/>
  <c r="L204"/>
  <c r="L202"/>
  <c r="L200"/>
  <c r="L212"/>
  <c r="I256"/>
  <c r="L262"/>
  <c r="L260"/>
  <c r="L258"/>
  <c r="L329"/>
  <c r="L182"/>
  <c r="L317"/>
  <c r="L303"/>
  <c r="L302"/>
  <c r="L301"/>
  <c r="L295"/>
  <c r="L293"/>
  <c r="L291"/>
  <c r="L289"/>
  <c r="L288"/>
  <c r="L287"/>
  <c r="L281"/>
  <c r="L280"/>
  <c r="L279"/>
  <c r="L273"/>
  <c r="L272"/>
  <c r="L271"/>
  <c r="L39" i="29"/>
  <c r="L45"/>
  <c r="L50"/>
  <c r="L57"/>
  <c r="L58"/>
  <c r="L64"/>
  <c r="L72"/>
  <c r="L77"/>
  <c r="J148"/>
  <c r="L92"/>
  <c r="L96"/>
  <c r="L102"/>
  <c r="L108"/>
  <c r="L116"/>
  <c r="L126"/>
  <c r="L131"/>
  <c r="L143"/>
  <c r="I185"/>
  <c r="K185"/>
  <c r="L153"/>
  <c r="L155"/>
  <c r="L159"/>
  <c r="L166"/>
  <c r="L172"/>
  <c r="I193"/>
  <c r="K193"/>
  <c r="I202"/>
  <c r="L199"/>
  <c r="L205"/>
  <c r="L206" s="1"/>
  <c r="L208"/>
  <c r="L209"/>
  <c r="L214"/>
  <c r="L218"/>
  <c r="J224"/>
  <c r="L222"/>
  <c r="L224" s="1"/>
  <c r="L228"/>
  <c r="L233"/>
  <c r="L238"/>
  <c r="L247"/>
  <c r="L262"/>
  <c r="L267"/>
  <c r="L273"/>
  <c r="L276" s="1"/>
  <c r="H336"/>
  <c r="J336"/>
  <c r="L279"/>
  <c r="L284"/>
  <c r="L291"/>
  <c r="L296"/>
  <c r="L301"/>
  <c r="L306"/>
  <c r="L312"/>
  <c r="L316"/>
  <c r="L320"/>
  <c r="L326"/>
  <c r="L331"/>
  <c r="H346"/>
  <c r="J346"/>
  <c r="L339"/>
  <c r="L343"/>
  <c r="L255"/>
  <c r="L82"/>
  <c r="L10" i="30"/>
  <c r="J91"/>
  <c r="L41"/>
  <c r="L61"/>
  <c r="L62"/>
  <c r="L75"/>
  <c r="L101"/>
  <c r="K163"/>
  <c r="L116"/>
  <c r="L132"/>
  <c r="L144"/>
  <c r="L159"/>
  <c r="L245"/>
  <c r="L290"/>
  <c r="L198"/>
  <c r="L158"/>
  <c r="L146"/>
  <c r="L284"/>
  <c r="K294"/>
  <c r="J163"/>
  <c r="L13"/>
  <c r="K29" i="22"/>
  <c r="L29" s="1"/>
  <c r="I227" i="26"/>
  <c r="J233" i="22"/>
  <c r="K233" s="1"/>
  <c r="J231"/>
  <c r="I239"/>
  <c r="K18"/>
  <c r="L18" s="1"/>
  <c r="K19"/>
  <c r="L19" s="1"/>
  <c r="K19" i="26"/>
  <c r="K74" s="1"/>
  <c r="J74"/>
  <c r="J353" s="1"/>
  <c r="L19"/>
  <c r="K227"/>
  <c r="L217"/>
  <c r="J82" i="22"/>
  <c r="L370" i="27"/>
  <c r="H80"/>
  <c r="L216" i="28"/>
  <c r="J380" i="27" l="1"/>
  <c r="L253" i="30"/>
  <c r="L213"/>
  <c r="L384"/>
  <c r="L247"/>
  <c r="L178" i="26"/>
  <c r="L132" i="27"/>
  <c r="L224" i="30"/>
  <c r="L205" i="27"/>
  <c r="L251" i="26"/>
  <c r="L89" i="29"/>
  <c r="L96" i="30"/>
  <c r="L378"/>
  <c r="L365"/>
  <c r="L294"/>
  <c r="I245" i="28"/>
  <c r="I339" s="1"/>
  <c r="L174" i="26"/>
  <c r="L79" i="28"/>
  <c r="K380" i="27"/>
  <c r="L287"/>
  <c r="L258" i="26"/>
  <c r="L158"/>
  <c r="L337" i="22"/>
  <c r="L275"/>
  <c r="L87"/>
  <c r="L193" i="29"/>
  <c r="L336" i="26"/>
  <c r="L183" i="27"/>
  <c r="L26" i="29"/>
  <c r="I380" i="30"/>
  <c r="I386" s="1"/>
  <c r="L378" i="27"/>
  <c r="L191" i="26"/>
  <c r="L373" i="27"/>
  <c r="J380" i="30"/>
  <c r="J386" s="1"/>
  <c r="L206"/>
  <c r="L346" i="29"/>
  <c r="H353"/>
  <c r="L268"/>
  <c r="L202"/>
  <c r="L264" i="28"/>
  <c r="L352" i="22"/>
  <c r="L80" i="27"/>
  <c r="L187"/>
  <c r="L174"/>
  <c r="L167"/>
  <c r="L269" i="26"/>
  <c r="L204" i="22"/>
  <c r="L200" i="27"/>
  <c r="L85"/>
  <c r="L124" i="26"/>
  <c r="L351" i="29"/>
  <c r="L317" i="30"/>
  <c r="H380"/>
  <c r="H386" s="1"/>
  <c r="L257" i="29"/>
  <c r="L148"/>
  <c r="L84"/>
  <c r="L175" i="28"/>
  <c r="L183"/>
  <c r="I380" i="27"/>
  <c r="L192" i="28"/>
  <c r="L181" i="22"/>
  <c r="H380" i="27"/>
  <c r="L227" i="26"/>
  <c r="L74"/>
  <c r="I353"/>
  <c r="L91" i="30"/>
  <c r="L336" i="29"/>
  <c r="L256" i="28"/>
  <c r="L322"/>
  <c r="L238" i="26"/>
  <c r="L332" i="28"/>
  <c r="H339"/>
  <c r="L362" i="27"/>
  <c r="L244"/>
  <c r="L346" i="26"/>
  <c r="L196"/>
  <c r="L165"/>
  <c r="L189" i="22"/>
  <c r="L256"/>
  <c r="L276" i="27"/>
  <c r="L163" i="30"/>
  <c r="L245" i="28"/>
  <c r="K353" i="26"/>
  <c r="J353" i="29"/>
  <c r="J339" i="28"/>
  <c r="L214"/>
  <c r="L209"/>
  <c r="L141"/>
  <c r="L209" i="22"/>
  <c r="L247"/>
  <c r="L27"/>
  <c r="L82" s="1"/>
  <c r="L232"/>
  <c r="L261"/>
  <c r="L219" i="29"/>
  <c r="L185"/>
  <c r="I353"/>
  <c r="L353" s="1"/>
  <c r="H353" i="26"/>
  <c r="L132" i="22"/>
  <c r="L174"/>
  <c r="L347"/>
  <c r="L268"/>
  <c r="K82"/>
  <c r="L233"/>
  <c r="K231"/>
  <c r="K239" s="1"/>
  <c r="J239"/>
  <c r="L380" i="27"/>
  <c r="L353" i="26"/>
  <c r="L239" i="22" l="1"/>
  <c r="L231"/>
  <c r="L380" i="30"/>
  <c r="L386" s="1"/>
  <c r="L339" i="28"/>
</calcChain>
</file>

<file path=xl/sharedStrings.xml><?xml version="1.0" encoding="utf-8"?>
<sst xmlns="http://schemas.openxmlformats.org/spreadsheetml/2006/main" count="2580" uniqueCount="699">
  <si>
    <t>Вата 250,0</t>
  </si>
  <si>
    <t>клеенка мед.</t>
  </si>
  <si>
    <t>Йодинол 100,0</t>
  </si>
  <si>
    <t>Эуфиллин 2,4% - 10,0 №10</t>
  </si>
  <si>
    <t>корвалол 25,0</t>
  </si>
  <si>
    <t>Эстелайт (6 шпр)</t>
  </si>
  <si>
    <t>роторная группа к стом.наконечнику</t>
  </si>
  <si>
    <t>сопло для пескоструйного апп.</t>
  </si>
  <si>
    <t>лампа галог. 12W 35В,50В</t>
  </si>
  <si>
    <t>Крем гидрофобный</t>
  </si>
  <si>
    <t>супер гипс уп.4 кг</t>
  </si>
  <si>
    <t>Стоматофит 100 мл.</t>
  </si>
  <si>
    <t>пульпоэкстракторы № 500 уп</t>
  </si>
  <si>
    <t>щеточки циркулярные</t>
  </si>
  <si>
    <t>денфил</t>
  </si>
  <si>
    <t>аппликаторы 100шт уп</t>
  </si>
  <si>
    <t>воск базисный(500г)</t>
  </si>
  <si>
    <t>кетгут шт</t>
  </si>
  <si>
    <t>компосиал</t>
  </si>
  <si>
    <t>Коробка стерилизац бикс 6л</t>
  </si>
  <si>
    <t>перчатки нестирильные пара</t>
  </si>
  <si>
    <t>перчатки стирильные пара</t>
  </si>
  <si>
    <t>Лидокаин аэрозоль</t>
  </si>
  <si>
    <t xml:space="preserve">полотенца бумажные шт </t>
  </si>
  <si>
    <t xml:space="preserve">бумага крафт рул. </t>
  </si>
  <si>
    <t>маски разовые уп</t>
  </si>
  <si>
    <t>пакет д/о кл. А 50л(100шт)</t>
  </si>
  <si>
    <t>пакет д/о кл. В 50л(100шт)</t>
  </si>
  <si>
    <t>гипс медицинс.25 кг</t>
  </si>
  <si>
    <t>гладилка штопфер</t>
  </si>
  <si>
    <t>гладилка с шариком</t>
  </si>
  <si>
    <t>крафт-пакеты уп 100шт</t>
  </si>
  <si>
    <t>салф. д/пациентов уп 500шт</t>
  </si>
  <si>
    <t>кальция хлорид</t>
  </si>
  <si>
    <t>Рацесептин р-р</t>
  </si>
  <si>
    <t>фартук полиэтил. в рул(200ш)</t>
  </si>
  <si>
    <t>шапочка мед. Шарлота(100ш)</t>
  </si>
  <si>
    <t>Номер</t>
  </si>
  <si>
    <t>пл. усл.</t>
  </si>
  <si>
    <t>ОМС</t>
  </si>
  <si>
    <t>Потребность</t>
  </si>
  <si>
    <t>Цена за ед.</t>
  </si>
  <si>
    <t>Сумма заказа</t>
  </si>
  <si>
    <t>Группа                Ном-ра</t>
  </si>
  <si>
    <t>дайкал</t>
  </si>
  <si>
    <t>унифас</t>
  </si>
  <si>
    <t>детартрин</t>
  </si>
  <si>
    <t>крезофен</t>
  </si>
  <si>
    <t>ларгаль ультра</t>
  </si>
  <si>
    <t>девит-С</t>
  </si>
  <si>
    <t>Эндо-Жи № 2</t>
  </si>
  <si>
    <t>Эндо-Жи № 3</t>
  </si>
  <si>
    <t>Эндо-Жи № 4</t>
  </si>
  <si>
    <t>Ангидрин</t>
  </si>
  <si>
    <t>Дентин паста</t>
  </si>
  <si>
    <t>иодо-гликоль паста</t>
  </si>
  <si>
    <t>коллапан</t>
  </si>
  <si>
    <t>альвожиль</t>
  </si>
  <si>
    <t>Итого по группе</t>
  </si>
  <si>
    <t>наконечник для слюноотсоса</t>
  </si>
  <si>
    <t>головки карборундовые</t>
  </si>
  <si>
    <t>элеватор</t>
  </si>
  <si>
    <t>каналонаполнители</t>
  </si>
  <si>
    <t>каналорасширители</t>
  </si>
  <si>
    <t xml:space="preserve">Рентген пленка кодак з см </t>
  </si>
  <si>
    <t xml:space="preserve">кодак фиксаж </t>
  </si>
  <si>
    <t>кодак проявитель</t>
  </si>
  <si>
    <t>Лотки почкообраз стальные</t>
  </si>
  <si>
    <t>пинцет стоматологический</t>
  </si>
  <si>
    <t>зонд стом</t>
  </si>
  <si>
    <t>гладилка серповидная</t>
  </si>
  <si>
    <t>щипцы д/удаления</t>
  </si>
  <si>
    <t>игла хирургическая</t>
  </si>
  <si>
    <t>пинцет анатомический</t>
  </si>
  <si>
    <t>крампоны</t>
  </si>
  <si>
    <t>шпатель лор</t>
  </si>
  <si>
    <t>боры стомотологич.ТВС</t>
  </si>
  <si>
    <t>Итого</t>
  </si>
  <si>
    <t>орт.</t>
  </si>
  <si>
    <t>очки защитные</t>
  </si>
  <si>
    <t>Общая cумма заказа (руб.)</t>
  </si>
  <si>
    <t>канал + мех. расш.</t>
  </si>
  <si>
    <t>Лидоксор гель</t>
  </si>
  <si>
    <t>парасепт</t>
  </si>
  <si>
    <t>сенсистаб</t>
  </si>
  <si>
    <t>лампа бактерецидная W 30</t>
  </si>
  <si>
    <t>лампа бактерецидная W 15</t>
  </si>
  <si>
    <t>валики ватные уп</t>
  </si>
  <si>
    <t>Форфенан</t>
  </si>
  <si>
    <t>альвостаз жгутики</t>
  </si>
  <si>
    <t>Фотоматериалы</t>
  </si>
  <si>
    <t>Осветительное оборудование и электрические лампы</t>
  </si>
  <si>
    <t>Бумага и картон</t>
  </si>
  <si>
    <t>фреза для п/н</t>
  </si>
  <si>
    <t>Утверждаю:</t>
  </si>
  <si>
    <t>____________ Т. Р. Агеева</t>
  </si>
  <si>
    <t>воск моделиров.</t>
  </si>
  <si>
    <t>воск литьевой (рендферд 4,5)</t>
  </si>
  <si>
    <t>изокол</t>
  </si>
  <si>
    <t>альгинатная слеп. масса</t>
  </si>
  <si>
    <t>протакрил М</t>
  </si>
  <si>
    <t>металл для литья (кг)</t>
  </si>
  <si>
    <t>металл для М/к (кг)</t>
  </si>
  <si>
    <t>металл КХС (кг)</t>
  </si>
  <si>
    <t>кювета  зуб.больш.</t>
  </si>
  <si>
    <t>нож з/т</t>
  </si>
  <si>
    <t>паковочная масса Z4</t>
  </si>
  <si>
    <t>паста "ГОИ"</t>
  </si>
  <si>
    <t>кислоты</t>
  </si>
  <si>
    <t>медицинская мебель</t>
  </si>
  <si>
    <t>Шкаф медицинский</t>
  </si>
  <si>
    <t>флюокаль</t>
  </si>
  <si>
    <t>дискодержатель</t>
  </si>
  <si>
    <t>экскаватор №1</t>
  </si>
  <si>
    <t>тигли  керамические</t>
  </si>
  <si>
    <t>пуховка</t>
  </si>
  <si>
    <t>головка полир резин д/угл н-ка</t>
  </si>
  <si>
    <t>скальпель мед одн</t>
  </si>
  <si>
    <t>Лак пикофит</t>
  </si>
  <si>
    <t>Пластмасса бесцветная</t>
  </si>
  <si>
    <t>аппарат коппа</t>
  </si>
  <si>
    <t>Итого общая сумма</t>
  </si>
  <si>
    <t>припой серебр. (уп.)</t>
  </si>
  <si>
    <t>Щетки для м/матора В.А.211.45-06-10, П2ДН422</t>
  </si>
  <si>
    <t>Камфорфен В</t>
  </si>
  <si>
    <t>Кальципульпин</t>
  </si>
  <si>
    <t>бюгельная рамка большая)</t>
  </si>
  <si>
    <t>Силидонт</t>
  </si>
  <si>
    <t>Фиссулайт</t>
  </si>
  <si>
    <t>Витапекс</t>
  </si>
  <si>
    <t>Канасон</t>
  </si>
  <si>
    <t>Нео трио цинк</t>
  </si>
  <si>
    <t>Резодент</t>
  </si>
  <si>
    <t>Тиэдент</t>
  </si>
  <si>
    <t>Сафорайд</t>
  </si>
  <si>
    <t>Штифты анкерные</t>
  </si>
  <si>
    <t>Глассин бейз</t>
  </si>
  <si>
    <t xml:space="preserve"> дезинфицирующие средства</t>
  </si>
  <si>
    <t>Составлено:</t>
  </si>
  <si>
    <t>Экономист ___________________________ А. А. Шабалин</t>
  </si>
  <si>
    <t>медицинское оборудование</t>
  </si>
  <si>
    <t>линкомицин 30 % 1.0 № 10</t>
  </si>
  <si>
    <t>метрогил-дента гель для десен 20 г.</t>
  </si>
  <si>
    <t xml:space="preserve">камистад гель для десен </t>
  </si>
  <si>
    <t>налоксон 1.0 № 10</t>
  </si>
  <si>
    <t>глюкоза 40 % 10 мл № 10</t>
  </si>
  <si>
    <t>пентоксифиллин 2% 5.0 № 5</t>
  </si>
  <si>
    <t>реланиум 0.5 % 2.0 № 10</t>
  </si>
  <si>
    <t>фентанил 0.005 % 1.0</t>
  </si>
  <si>
    <t>кетамин 5 % 2.0</t>
  </si>
  <si>
    <t>марля мед.</t>
  </si>
  <si>
    <t>катетеры-иглы переф. в/в с портом 20</t>
  </si>
  <si>
    <t>катетеры-иглы переф. в/в с портом 22</t>
  </si>
  <si>
    <t>катетеры-иглы переф. в/в с портом 24</t>
  </si>
  <si>
    <t>девит-АРС</t>
  </si>
  <si>
    <t>Глассин рест</t>
  </si>
  <si>
    <t>иглы корневые №500 уп</t>
  </si>
  <si>
    <t>Паттерн Резин-моделир пластмасса</t>
  </si>
  <si>
    <t>Терафил (химия)</t>
  </si>
  <si>
    <t>зажим изогнутый</t>
  </si>
  <si>
    <t>игла карпульная по100 шт</t>
  </si>
  <si>
    <t>Спидекс комплект (Z4)</t>
  </si>
  <si>
    <t>круги шлиф.больш.(уп.)эластич</t>
  </si>
  <si>
    <t xml:space="preserve">Смазка-спрей </t>
  </si>
  <si>
    <t>очки светозащитные</t>
  </si>
  <si>
    <t>Система д/переливания растворов</t>
  </si>
  <si>
    <t>Уницем</t>
  </si>
  <si>
    <t>Даймондбрайт</t>
  </si>
  <si>
    <t>эндозольф R ,E</t>
  </si>
  <si>
    <t>шприц одноразовый 5,0</t>
  </si>
  <si>
    <t>синма М пластмасса</t>
  </si>
  <si>
    <t>Лателюкс (фото) или аналог</t>
  </si>
  <si>
    <t>рециркулятор РБ 07 Я-ПФ (большая)</t>
  </si>
  <si>
    <t>перекись водорода 37% кг</t>
  </si>
  <si>
    <t>Фторлак</t>
  </si>
  <si>
    <t>Тераплаг</t>
  </si>
  <si>
    <t>Эпидри тампоны</t>
  </si>
  <si>
    <t>Цимекс</t>
  </si>
  <si>
    <t>сетка армировочная</t>
  </si>
  <si>
    <t>Цемент кетак 1</t>
  </si>
  <si>
    <t>фторакс (с прожилками)</t>
  </si>
  <si>
    <t>Экобак</t>
  </si>
  <si>
    <t>Диски вулканитовые в уп 500шт</t>
  </si>
  <si>
    <t>Фильц конусообразный</t>
  </si>
  <si>
    <t>Круги для обр КХС</t>
  </si>
  <si>
    <t>электрод десневой одн</t>
  </si>
  <si>
    <t>головки алмазн.для турб</t>
  </si>
  <si>
    <t>головки алмазные д/п/н</t>
  </si>
  <si>
    <t>иглодержатель</t>
  </si>
  <si>
    <t>шприц одноразовый 1,0</t>
  </si>
  <si>
    <t>адгезивная система Bond Force</t>
  </si>
  <si>
    <t>нить джинжи-пак  с эпинифрил. 00,I</t>
  </si>
  <si>
    <t xml:space="preserve">проба азопирамовая </t>
  </si>
  <si>
    <t>проба фенолфталеиновая</t>
  </si>
  <si>
    <t xml:space="preserve">Индикаторы вн, наружн </t>
  </si>
  <si>
    <t>ножницы кор. большие и мал.</t>
  </si>
  <si>
    <t>Шпатель стом</t>
  </si>
  <si>
    <t>Хлоргексидин</t>
  </si>
  <si>
    <t>гиоксизоновая мазь</t>
  </si>
  <si>
    <t>спрей для восковых моделей</t>
  </si>
  <si>
    <t xml:space="preserve">круг отрезной </t>
  </si>
  <si>
    <t xml:space="preserve">диски прорезные </t>
  </si>
  <si>
    <t>круги шлиф.эластич для б\м</t>
  </si>
  <si>
    <t>Кофеина натрия бензоат 20%</t>
  </si>
  <si>
    <t>Кордиамин 25% - 2,0 №10</t>
  </si>
  <si>
    <t>левомиколь мазь</t>
  </si>
  <si>
    <t>Гиалудент №2</t>
  </si>
  <si>
    <t>альвостаз губка</t>
  </si>
  <si>
    <t>пропофол липуро 1% №5</t>
  </si>
  <si>
    <t>дифенгидрамин</t>
  </si>
  <si>
    <t xml:space="preserve">дроперидол </t>
  </si>
  <si>
    <t>гепарин натрия</t>
  </si>
  <si>
    <t>Гепасол А</t>
  </si>
  <si>
    <t>гидроксиэтилкрахмал</t>
  </si>
  <si>
    <t>декстран</t>
  </si>
  <si>
    <t>атропин</t>
  </si>
  <si>
    <t>верапамил</t>
  </si>
  <si>
    <t>дигоксин</t>
  </si>
  <si>
    <t>допамин</t>
  </si>
  <si>
    <t>дексаметазон</t>
  </si>
  <si>
    <t>преднизолон</t>
  </si>
  <si>
    <t>фуросемид</t>
  </si>
  <si>
    <t>нафазолин</t>
  </si>
  <si>
    <t>аскорбиновая кислота</t>
  </si>
  <si>
    <t>витимин Е в масле</t>
  </si>
  <si>
    <t>Белодез</t>
  </si>
  <si>
    <t>Стик-флоу (жидкотекуч.комп)</t>
  </si>
  <si>
    <t>Штифт+адгезив</t>
  </si>
  <si>
    <t>Рефикс Д</t>
  </si>
  <si>
    <t>бюджет</t>
  </si>
  <si>
    <t>мирамистин</t>
  </si>
  <si>
    <t>Кальция глюконат</t>
  </si>
  <si>
    <t xml:space="preserve">Тонометр </t>
  </si>
  <si>
    <t>зажим для салфеток</t>
  </si>
  <si>
    <t xml:space="preserve">светонепроницаемый щит </t>
  </si>
  <si>
    <t xml:space="preserve">пластинки сепарац-ые металл </t>
  </si>
  <si>
    <t>К-файл  Н-фаил уп по 6 шт</t>
  </si>
  <si>
    <t>ополпскиватель д/полости рта</t>
  </si>
  <si>
    <t>щетка 4-х рядная</t>
  </si>
  <si>
    <t>Джи пи сольвент</t>
  </si>
  <si>
    <t>диск алмазный</t>
  </si>
  <si>
    <t>лентуло каналонап. Уп по 4 шт</t>
  </si>
  <si>
    <t>софлекс(диски полир.)</t>
  </si>
  <si>
    <t>пульпосептин</t>
  </si>
  <si>
    <t>гель д/удаления зуб камней</t>
  </si>
  <si>
    <t>Пъезо ример №1 шт</t>
  </si>
  <si>
    <t>натрия гидрокорбанат 4% - 200,0</t>
  </si>
  <si>
    <t>адреналин (эпинефрин)</t>
  </si>
  <si>
    <t>йдекс</t>
  </si>
  <si>
    <t>Солкосерил дента</t>
  </si>
  <si>
    <t>Ацикловир 5%</t>
  </si>
  <si>
    <t>нитроглицерин 0,0005 №40</t>
  </si>
  <si>
    <t>перекись водорода 3%-100,0</t>
  </si>
  <si>
    <t>Спирт этиловый 95* -100,0</t>
  </si>
  <si>
    <t>Спирт этиловый 70* -100,0</t>
  </si>
  <si>
    <t>клофелин 0,01 - 1,0 №10</t>
  </si>
  <si>
    <t>Бонадерм кожный антисептик</t>
  </si>
  <si>
    <t xml:space="preserve">мыло жидкое </t>
  </si>
  <si>
    <t>шприц одноразовый 10,0</t>
  </si>
  <si>
    <t>шприц одноразовый  2,0</t>
  </si>
  <si>
    <t>плато шт</t>
  </si>
  <si>
    <t>Штифт беззольный 70 шт в уп</t>
  </si>
  <si>
    <t>Столик медицинский</t>
  </si>
  <si>
    <t>Изделия из стекла</t>
  </si>
  <si>
    <t>Супрастин 2% - 1,0 №5</t>
  </si>
  <si>
    <t>белацин</t>
  </si>
  <si>
    <t>оклюдатор</t>
  </si>
  <si>
    <t>Главная медсестра____________________Е.Н.Семененко</t>
  </si>
  <si>
    <t>План закупок 2013г.</t>
  </si>
  <si>
    <t>воск "Лавакс"</t>
  </si>
  <si>
    <t>Воск бюгельный - 0,3</t>
  </si>
  <si>
    <t>прокладка стом. силиконовая</t>
  </si>
  <si>
    <t>ложки слепочные</t>
  </si>
  <si>
    <t>наконечник турбин.4-х канальн</t>
  </si>
  <si>
    <t>зеркало стом без ручки</t>
  </si>
  <si>
    <t>чашки петри</t>
  </si>
  <si>
    <t>лейкопластырь</t>
  </si>
  <si>
    <t>чашки резиновые</t>
  </si>
  <si>
    <t>кламмер стальной уп 500шт</t>
  </si>
  <si>
    <t>кисть для металокер.№ 1-5</t>
  </si>
  <si>
    <t>лобзик</t>
  </si>
  <si>
    <t>зубы пластм.бабина 560шт</t>
  </si>
  <si>
    <t>зубы пластм. на планке 28шт</t>
  </si>
  <si>
    <t>гильзы сталь. (р-р7-16)100шт</t>
  </si>
  <si>
    <t>проволока ортодонт 0,6- 1,0мм</t>
  </si>
  <si>
    <t>Масса слеп. силиконовая Зета</t>
  </si>
  <si>
    <t>полисет 4кг.</t>
  </si>
  <si>
    <t xml:space="preserve">редонт </t>
  </si>
  <si>
    <t>керамическая масса дуцера+ (набор)</t>
  </si>
  <si>
    <t>гваяфен</t>
  </si>
  <si>
    <t>Люкс</t>
  </si>
  <si>
    <t>аргенат</t>
  </si>
  <si>
    <t>витрибонд</t>
  </si>
  <si>
    <t>Гиалудент №1</t>
  </si>
  <si>
    <t>шртипсы металич уп</t>
  </si>
  <si>
    <t>викрил шт</t>
  </si>
  <si>
    <t>Экомин</t>
  </si>
  <si>
    <t>чехол д/стом.установки ножной</t>
  </si>
  <si>
    <t>формалин 40% - 1л</t>
  </si>
  <si>
    <t xml:space="preserve">Хлорофиллипт спирт р-р </t>
  </si>
  <si>
    <t>лидокаин амп</t>
  </si>
  <si>
    <t>"Братская стоматологическая поликлиника №3"</t>
  </si>
  <si>
    <t>Главный врач ОГАУЗ</t>
  </si>
  <si>
    <t>Перевязочные средства</t>
  </si>
  <si>
    <t>Индивидуальные средства защиты одноразовые</t>
  </si>
  <si>
    <t>халат одноразовый не стерильный</t>
  </si>
  <si>
    <t xml:space="preserve"> Изделия из латекса и клеёв</t>
  </si>
  <si>
    <t>Лекарственные средства</t>
  </si>
  <si>
    <t>бахилы одноразовые (пара)</t>
  </si>
  <si>
    <t>Артикаин (100 карпул)</t>
  </si>
  <si>
    <t>Ультракаин (100 карпул)</t>
  </si>
  <si>
    <t>запасные части и детали для ремонта стоматологического оборудования, аксессуары</t>
  </si>
  <si>
    <t>КДС 1л</t>
  </si>
  <si>
    <t>КДС 3л</t>
  </si>
  <si>
    <t>КДС 5л</t>
  </si>
  <si>
    <t>КДС 10л</t>
  </si>
  <si>
    <t>Коробка стерилизац бикс 3л</t>
  </si>
  <si>
    <t>Коробка стерилизац бикс 9л</t>
  </si>
  <si>
    <t>Жавель солид 300 табл.упак.</t>
  </si>
  <si>
    <t>Ёмкости для дезинфекции и стерилизации мед.инструментов</t>
  </si>
  <si>
    <t>бинт не стер. 7*14</t>
  </si>
  <si>
    <t>бинт стер. 7*14</t>
  </si>
  <si>
    <t xml:space="preserve"> Стоматологические материалы</t>
  </si>
  <si>
    <t>тубус для кварца</t>
  </si>
  <si>
    <t>аммиак р-р 40мл 10%</t>
  </si>
  <si>
    <t>соляная кислота 1,2 кг</t>
  </si>
  <si>
    <t>азотная кислота 1,3кг</t>
  </si>
  <si>
    <t>камера Ультра -Лайт</t>
  </si>
  <si>
    <t>Фильтр для биса диаметр 20,21</t>
  </si>
  <si>
    <t xml:space="preserve">алюстрал песок 250 </t>
  </si>
  <si>
    <t>электроды десневые д/эл.ф 12*8; 8*6</t>
  </si>
  <si>
    <t xml:space="preserve">нифедипин№50 </t>
  </si>
  <si>
    <t>натрия хлорид 200 мл</t>
  </si>
  <si>
    <t xml:space="preserve">кетонал р-р </t>
  </si>
  <si>
    <t>диссоль р-р</t>
  </si>
  <si>
    <t>Зуботехнич. инструменты</t>
  </si>
  <si>
    <t>Зуботехнические материалы</t>
  </si>
  <si>
    <t xml:space="preserve"> Стоматологические инструменты</t>
  </si>
  <si>
    <t xml:space="preserve"> Стоматологические инструменты </t>
  </si>
  <si>
    <t xml:space="preserve"> </t>
  </si>
  <si>
    <t>детартрин Z</t>
  </si>
  <si>
    <t>ретрактор</t>
  </si>
  <si>
    <t>перчатки нестерильные пара</t>
  </si>
  <si>
    <t>Микроматор SMAIL</t>
  </si>
  <si>
    <t>Микроматор Bien Air mc 40 ir без света</t>
  </si>
  <si>
    <t>йодекс</t>
  </si>
  <si>
    <t>проволока ортодонт 0,8 мм</t>
  </si>
  <si>
    <t>План закупок 2014г.</t>
  </si>
  <si>
    <t>Хлорсодерж. табл. (300 т.упак.)</t>
  </si>
  <si>
    <t>Анавидин-комплит</t>
  </si>
  <si>
    <t>Дезомакс</t>
  </si>
  <si>
    <t>маски одноразовые 50 шт.уп</t>
  </si>
  <si>
    <t>фартук процедурный</t>
  </si>
  <si>
    <t>коллапан гранулы</t>
  </si>
  <si>
    <t>ополпскиватель д/полости рта(500 мл)</t>
  </si>
  <si>
    <t xml:space="preserve"> Пленка кодак 31*41 см (100 шт)</t>
  </si>
  <si>
    <t>Жидкотекучий лателюкс</t>
  </si>
  <si>
    <t>пульперил</t>
  </si>
  <si>
    <t>полир паста</t>
  </si>
  <si>
    <t>Компосайт</t>
  </si>
  <si>
    <t>йодинол</t>
  </si>
  <si>
    <t>Пъезо ример №1 уп</t>
  </si>
  <si>
    <t>боры алмазн.для турб</t>
  </si>
  <si>
    <t xml:space="preserve">плато с лунками </t>
  </si>
  <si>
    <t xml:space="preserve"> Изделия мед. назначения</t>
  </si>
  <si>
    <t xml:space="preserve"> Изделия из латекса</t>
  </si>
  <si>
    <t>повязка с сорбционной подушечкой</t>
  </si>
  <si>
    <t>зубы акрил на планке 28шт</t>
  </si>
  <si>
    <t xml:space="preserve">Фторакс </t>
  </si>
  <si>
    <t>шланги для установок</t>
  </si>
  <si>
    <t>файлы, риммеры уп по 6 шт</t>
  </si>
  <si>
    <t>электрод десневой одн (уп 10 шт)</t>
  </si>
  <si>
    <t>гидрокоризона сукцинат 0,25% порошок для эл.фореза</t>
  </si>
  <si>
    <t>лидокаин 10амп уп.</t>
  </si>
  <si>
    <t>каналонаполнители 50 шт уп</t>
  </si>
  <si>
    <t>каналорасширители 50 шт уп</t>
  </si>
  <si>
    <t>перекись водорода 37% (12кг)</t>
  </si>
  <si>
    <t>аскорбиновая кислота уп</t>
  </si>
  <si>
    <t>Ацикловир 5% туб</t>
  </si>
  <si>
    <t>адреналин (эпинефрин) уп</t>
  </si>
  <si>
    <t>аммиак р-р 40мл 10% фл</t>
  </si>
  <si>
    <t>атропин уп</t>
  </si>
  <si>
    <t>верапамил уп</t>
  </si>
  <si>
    <t>гепарин натрия уп</t>
  </si>
  <si>
    <t>гидроксиэтилкрахмал фл</t>
  </si>
  <si>
    <t>гиоксизоновая мазь туп</t>
  </si>
  <si>
    <t>глюкоза 40 % 10 мл № 10 уп</t>
  </si>
  <si>
    <t>диссоль р-р фл</t>
  </si>
  <si>
    <t>дексаметазон уп</t>
  </si>
  <si>
    <t>декстран фл</t>
  </si>
  <si>
    <t>дигоксин уп</t>
  </si>
  <si>
    <t>димедрол (дифенгидрамин) уп</t>
  </si>
  <si>
    <t>допамин уп</t>
  </si>
  <si>
    <t>дроперидол уп</t>
  </si>
  <si>
    <t>кальция хлорид уп</t>
  </si>
  <si>
    <t>Кальция глюконат уп</t>
  </si>
  <si>
    <t>камистад гель для десен туб</t>
  </si>
  <si>
    <t>кетамин 5 % 2.0 амп</t>
  </si>
  <si>
    <t>корвалол 25,0 фл</t>
  </si>
  <si>
    <t>кетонал р-р уп</t>
  </si>
  <si>
    <t>клофелин 0,01 - 1,0 №10 уп</t>
  </si>
  <si>
    <t>Кордиамин 25% - 2,0 №10 уп</t>
  </si>
  <si>
    <t>Кофеина натрия бензоат 20% уп</t>
  </si>
  <si>
    <t>левомиколь мазь туб</t>
  </si>
  <si>
    <t>линкомицин 30 % 1.0 № 10 уп</t>
  </si>
  <si>
    <t>метрогил-дента гель для десен 20 г. туб</t>
  </si>
  <si>
    <t>мирамистин фл</t>
  </si>
  <si>
    <t>налоксон 1.0 № 10 уп</t>
  </si>
  <si>
    <t>нитроглицерин 0,0005 №40 уп</t>
  </si>
  <si>
    <t>натрия хлорид 200 мл фл</t>
  </si>
  <si>
    <t>нафазолин фл</t>
  </si>
  <si>
    <t>нифедипин №50 уп</t>
  </si>
  <si>
    <t>пентоксифиллин 2% 5.0 № 5 уп</t>
  </si>
  <si>
    <t>перекись водорода 3%-100,0 фл</t>
  </si>
  <si>
    <t>преднизолон уп</t>
  </si>
  <si>
    <t>прозерин 0,1% 1,0 №10 уп</t>
  </si>
  <si>
    <t>пропофол 1% №5 уп</t>
  </si>
  <si>
    <t>реланиум 0.5 % 2.0 амп</t>
  </si>
  <si>
    <t>Солкосерил дента гель туб</t>
  </si>
  <si>
    <t>Супрастин 2% - 1,0 №5 уп</t>
  </si>
  <si>
    <t>Спирт этиловый 95* -100,0 фл</t>
  </si>
  <si>
    <t>Спирт этиловый 70* -100,0 фл</t>
  </si>
  <si>
    <t>Стоматофит 100 мл. фл</t>
  </si>
  <si>
    <t>фентанил 0.005 % 1.0 амп</t>
  </si>
  <si>
    <t>фуросемид уп</t>
  </si>
  <si>
    <t>Хлорофиллипт спирт р-р фл</t>
  </si>
  <si>
    <t>Хлоргексидин 0,005% фл</t>
  </si>
  <si>
    <t>Артикаин (100 карпул) уп</t>
  </si>
  <si>
    <t>Лидокаин аэрозоль фл</t>
  </si>
  <si>
    <t>Лидоксор гель туб</t>
  </si>
  <si>
    <t>Ультракаин (100 карпул) уп</t>
  </si>
  <si>
    <t>анаприлин уп</t>
  </si>
  <si>
    <t>изокет спрей фл</t>
  </si>
  <si>
    <t>изоптин уп</t>
  </si>
  <si>
    <t>кокарбоксилаза уп</t>
  </si>
  <si>
    <t>АТФ уп</t>
  </si>
  <si>
    <t>мексидол уп</t>
  </si>
  <si>
    <t>этамзилат уп</t>
  </si>
  <si>
    <t>сульфат магния уп</t>
  </si>
  <si>
    <t>Эуфиллин 2,4% - 10,0 №10 уп</t>
  </si>
  <si>
    <t>наконечник для слюноотсоса уп</t>
  </si>
  <si>
    <t>головки карборундовые шт</t>
  </si>
  <si>
    <t>головки полировальные шт</t>
  </si>
  <si>
    <t xml:space="preserve">полотенца бумажные 2шт уп </t>
  </si>
  <si>
    <t>запасные части и детали для ремонта стоматологического оборудования, аксессуары, приборы</t>
  </si>
  <si>
    <t>План закупок 2015 г.</t>
  </si>
  <si>
    <t>прайм-дент</t>
  </si>
  <si>
    <t>латебонд</t>
  </si>
  <si>
    <t>йодоформ</t>
  </si>
  <si>
    <t>пульпоперил</t>
  </si>
  <si>
    <t>йодоформный бинт</t>
  </si>
  <si>
    <t>наконечник для микроматора угл</t>
  </si>
  <si>
    <t>волювен</t>
  </si>
  <si>
    <t>скандонест</t>
  </si>
  <si>
    <t>аминокапроновая кислота</t>
  </si>
  <si>
    <t>гепариновая мазь</t>
  </si>
  <si>
    <t>темп бонд</t>
  </si>
  <si>
    <t>наконечник для микроматора прям</t>
  </si>
  <si>
    <t>воск погружной</t>
  </si>
  <si>
    <t>жидкость для красок и глазури</t>
  </si>
  <si>
    <t>глазурь дуцерам плюс</t>
  </si>
  <si>
    <t>изолирующая жидкость PIcoSep</t>
  </si>
  <si>
    <t>опакер "дуцерам плюс"</t>
  </si>
  <si>
    <t>дуцерам плюс жидкость</t>
  </si>
  <si>
    <t>жидкость для разведения опакера "Дуцерам плюс"</t>
  </si>
  <si>
    <t>набор Stain Kit "Дуцерам плюс"</t>
  </si>
  <si>
    <t>кювета  зуб.больш. и мал.</t>
  </si>
  <si>
    <t>винты</t>
  </si>
  <si>
    <t>пилки для лобзика</t>
  </si>
  <si>
    <t>индикатор дезиконт-экомин</t>
  </si>
  <si>
    <t>емкость контейнер для сбора отходов класса Б</t>
  </si>
  <si>
    <t>мотор шлифовальный</t>
  </si>
  <si>
    <t>лампа для фотополимеризации</t>
  </si>
  <si>
    <t>колапол губка</t>
  </si>
  <si>
    <t>0?</t>
  </si>
  <si>
    <t>100?</t>
  </si>
  <si>
    <t>йод</t>
  </si>
  <si>
    <t>бриллиантовый зеленый</t>
  </si>
  <si>
    <t>экомин 1 л</t>
  </si>
  <si>
    <t>экомин форте 1 л</t>
  </si>
  <si>
    <t>экодез 1 л</t>
  </si>
  <si>
    <t>рефортан</t>
  </si>
  <si>
    <t>реополиглюкин</t>
  </si>
  <si>
    <t>мезатон №10 уп</t>
  </si>
  <si>
    <t>*</t>
  </si>
  <si>
    <t>План закупок 2016 г.</t>
  </si>
  <si>
    <t>Главная медсестра____________________Е.Н.Воронкова</t>
  </si>
  <si>
    <t>гиоксизоновая мазь туб</t>
  </si>
  <si>
    <t>изоптин 2 мл №10</t>
  </si>
  <si>
    <t>кетопрофен р-р уп</t>
  </si>
  <si>
    <t>димексид</t>
  </si>
  <si>
    <t xml:space="preserve">вазелин </t>
  </si>
  <si>
    <t>скандонест уп №50</t>
  </si>
  <si>
    <t>фуросемид уп №10</t>
  </si>
  <si>
    <t>этамзилат уп №10</t>
  </si>
  <si>
    <t>Фиссулайт белый (шприц)</t>
  </si>
  <si>
    <t>кетак цем</t>
  </si>
  <si>
    <t>Лателюкс флоу</t>
  </si>
  <si>
    <t>Лателюкс (фото)</t>
  </si>
  <si>
    <t>Фейз</t>
  </si>
  <si>
    <t>Зета плюс</t>
  </si>
  <si>
    <t>коллапан гель</t>
  </si>
  <si>
    <t>Бинт йодоформный</t>
  </si>
  <si>
    <t>Эстелайт флоу квик</t>
  </si>
  <si>
    <t>коллапан-М гранулы</t>
  </si>
  <si>
    <t>Камфорфен В паста</t>
  </si>
  <si>
    <t>Камфорфен В жидкость</t>
  </si>
  <si>
    <t>Эстелайт А2 (1 шпр)</t>
  </si>
  <si>
    <t>воск моделиров.(55г)</t>
  </si>
  <si>
    <t>жид. д/красок и глазури (15мл)</t>
  </si>
  <si>
    <t>опакер "дуцерам плюс"(20г)</t>
  </si>
  <si>
    <t>керамическая масса дуцера+ (75г.)</t>
  </si>
  <si>
    <t>жидкость для разведения опакера "Дуцерам плюс"(250 мл)</t>
  </si>
  <si>
    <t>жидкость Дуцерам + (250мл)</t>
  </si>
  <si>
    <t>полисет гои (50г)</t>
  </si>
  <si>
    <t>полир про порошок 4кг.</t>
  </si>
  <si>
    <t>супер гипс "конвертин харт" 5 кг</t>
  </si>
  <si>
    <t>припой серебр. (40 г.уп.)</t>
  </si>
  <si>
    <t>чашка петри</t>
  </si>
  <si>
    <t>шртипсы аброзивн мягк. уп</t>
  </si>
  <si>
    <t>Штифты стекловолоконные</t>
  </si>
  <si>
    <t>Шпатель деревянный (100шт уп)</t>
  </si>
  <si>
    <t>Пъезо ример №1 6шт уп</t>
  </si>
  <si>
    <t xml:space="preserve">кювета  зуб.больш. </t>
  </si>
  <si>
    <t>кювета  зуб. мал.</t>
  </si>
  <si>
    <t>проволока ортодонт 0,6 мм</t>
  </si>
  <si>
    <t>ножницы по металлу зуботех.</t>
  </si>
  <si>
    <t>Гренглоо свето. материал</t>
  </si>
  <si>
    <t>пружины на сжатие</t>
  </si>
  <si>
    <t>цепочка эластичная</t>
  </si>
  <si>
    <t>лигатуры эластичная "на дереве"</t>
  </si>
  <si>
    <t>сепараторы эластические</t>
  </si>
  <si>
    <t>пружины на растяжение с "ушками"</t>
  </si>
  <si>
    <t>лигатура "стальная"</t>
  </si>
  <si>
    <t xml:space="preserve">бумага д/упак. машины рул. </t>
  </si>
  <si>
    <t>валики ватные 2000 уп</t>
  </si>
  <si>
    <t>повязка с сорбционной подушечкой 200шт уп.</t>
  </si>
  <si>
    <t>экобак 1 л</t>
  </si>
  <si>
    <t>пандезин 1 л</t>
  </si>
  <si>
    <t>индикатор дезиконт</t>
  </si>
  <si>
    <t>гидрокортизоновая мазь туб</t>
  </si>
  <si>
    <t>Карисма 8 шпр. (фото)</t>
  </si>
  <si>
    <t>Бисблок</t>
  </si>
  <si>
    <t xml:space="preserve">ложки слепочные </t>
  </si>
  <si>
    <t>гладилка с шариком №2</t>
  </si>
  <si>
    <t>воск погружной Ети (70г.)</t>
  </si>
  <si>
    <t>воск клеевой Ети (70г.)</t>
  </si>
  <si>
    <t>Лаки для штампиков</t>
  </si>
  <si>
    <t>Разделит. жидкость апполон</t>
  </si>
  <si>
    <t>Песок для пескостр. 5кг</t>
  </si>
  <si>
    <t>изолир. Ж-ть Пикосеп 30 мл.</t>
  </si>
  <si>
    <t>круги прорезн. вулканит. (70шт)</t>
  </si>
  <si>
    <t>Металл легкоплавкий (600г.)</t>
  </si>
  <si>
    <t>флюид полишь</t>
  </si>
  <si>
    <t>Матрицы металл. контурные</t>
  </si>
  <si>
    <t>Профайлы 6шт уп</t>
  </si>
  <si>
    <t>гладилка для фото</t>
  </si>
  <si>
    <t>экран маска защитный</t>
  </si>
  <si>
    <t>План закупок 2017 г.</t>
  </si>
  <si>
    <t>Эстелайт А3 (1 шпр)</t>
  </si>
  <si>
    <t>пролен</t>
  </si>
  <si>
    <t>эндодонтический шприц</t>
  </si>
  <si>
    <t>коллаген</t>
  </si>
  <si>
    <t>остен</t>
  </si>
  <si>
    <t>формирователь десны</t>
  </si>
  <si>
    <t>зажим закругленный</t>
  </si>
  <si>
    <t>зажим прямой</t>
  </si>
  <si>
    <t>ножницы закруг</t>
  </si>
  <si>
    <t>Смазка-спрей  для наконечников</t>
  </si>
  <si>
    <t>головки шлифовальные</t>
  </si>
  <si>
    <t>Пластмасса бесцветная горяч. Полимеризации</t>
  </si>
  <si>
    <t>отбел</t>
  </si>
  <si>
    <t>лак "изокол"</t>
  </si>
  <si>
    <t>набор десневых масс гам  "Дуцерам плюс"</t>
  </si>
  <si>
    <t>хромадентин "дуцерам плюс"(75г)</t>
  </si>
  <si>
    <t>артикуляторы делюкс магнитный</t>
  </si>
  <si>
    <t>бумагодержатели</t>
  </si>
  <si>
    <t>гидрогум</t>
  </si>
  <si>
    <t>термопластическая слепочная масса "мастер"</t>
  </si>
  <si>
    <t>мыло жидкое Альпимед</t>
  </si>
  <si>
    <t xml:space="preserve"> кожный антисептик Лижен</t>
  </si>
  <si>
    <t>Дез средство Хлорсодерж. табл. (300 т.упак.)</t>
  </si>
  <si>
    <t>перекись водорода 37% (32кг)</t>
  </si>
  <si>
    <t>Авансепт-Актив 1 л</t>
  </si>
  <si>
    <t>Мистраль 1 л</t>
  </si>
  <si>
    <t>индикаторы дезиконт Мистраль, Авнсепт-актив, Жавель солид</t>
  </si>
  <si>
    <t>Коробка стерилизац бикс 12л</t>
  </si>
  <si>
    <t>изоптин 2 мл №10 (веропамил)</t>
  </si>
  <si>
    <t>вишневского линимент</t>
  </si>
  <si>
    <t>глюкоза 5% 200 мл фл</t>
  </si>
  <si>
    <t>емкость контейнер для сбора отходов класса Б, для сбора острого инструментария</t>
  </si>
  <si>
    <t>мелиодент порошок</t>
  </si>
  <si>
    <t>мелиодент жидкость</t>
  </si>
  <si>
    <t>воск прищеечный красный ГЕО</t>
  </si>
  <si>
    <t>воск моделировочный "лавакс"</t>
  </si>
  <si>
    <t>3 с Бонд</t>
  </si>
  <si>
    <t>припой с флюсом серебр. (40 г.уп.)</t>
  </si>
  <si>
    <t>паста опак "Noritake"</t>
  </si>
  <si>
    <t xml:space="preserve"> опак дентин "Noritake"</t>
  </si>
  <si>
    <t xml:space="preserve"> дентин "Noritake"</t>
  </si>
  <si>
    <t>режущий край</t>
  </si>
  <si>
    <t>коррекционный фарфор</t>
  </si>
  <si>
    <t>люстровый фарфор</t>
  </si>
  <si>
    <t xml:space="preserve">аттачмены renein 83 от STRATEGY </t>
  </si>
  <si>
    <t>ножницы   зуботех. Малые</t>
  </si>
  <si>
    <t>Круги целит п-50</t>
  </si>
  <si>
    <t>щетка нитяная для шлифмашин "пушок"</t>
  </si>
  <si>
    <t>тригеры круглые со штифтами</t>
  </si>
  <si>
    <t>зермак</t>
  </si>
  <si>
    <t>карбодент</t>
  </si>
  <si>
    <t>наконечники турбинные светодиодные</t>
  </si>
  <si>
    <t>эвгетин</t>
  </si>
  <si>
    <t>крезотин № 1</t>
  </si>
  <si>
    <t>крезотин № 2</t>
  </si>
  <si>
    <t>кальцетин</t>
  </si>
  <si>
    <t>иодотин паста</t>
  </si>
  <si>
    <t>Штифты бумажные</t>
  </si>
  <si>
    <t>ножницы прямые острые маленькие</t>
  </si>
  <si>
    <t>наконечник для микроматора угл с подсветкой</t>
  </si>
  <si>
    <t>щипцы хирургич</t>
  </si>
  <si>
    <t>Главная медсестра____________________И.В.Тостошеева</t>
  </si>
  <si>
    <t>пакет класс Б</t>
  </si>
  <si>
    <t>ножницы коронковые</t>
  </si>
  <si>
    <t>воск моделиров.(55г) синий</t>
  </si>
  <si>
    <t>валидол в табл.</t>
  </si>
  <si>
    <t>би-пины со штифтом( 323-1000-артикул</t>
  </si>
  <si>
    <t>Зета плюс(комплект)</t>
  </si>
  <si>
    <t>гидрогум/500г.</t>
  </si>
  <si>
    <t>Карисма( фото уп.по 8 шпр).</t>
  </si>
  <si>
    <t xml:space="preserve">бумага ламинированная д/упак. рул. </t>
  </si>
  <si>
    <t>однораз. Гидрофильные прокладки</t>
  </si>
  <si>
    <t>Тубусы для УФО для горла однораз.</t>
  </si>
  <si>
    <t>Тубусы для УФО для рта многоразов.</t>
  </si>
  <si>
    <t>Лателюкс(     уп. по 11шп)</t>
  </si>
  <si>
    <t>Латебонд (фл. По 6 гр.)</t>
  </si>
  <si>
    <t>План закупок 2019 г.</t>
  </si>
  <si>
    <t>стоматологический гель эдеталь</t>
  </si>
  <si>
    <t>викрил уп 12 шт</t>
  </si>
  <si>
    <t>кетгут по 36 шт уп</t>
  </si>
  <si>
    <t>лейкопластырь бактерицидный</t>
  </si>
  <si>
    <t>салфетки стерильные</t>
  </si>
  <si>
    <t>перчатки стерильные пара</t>
  </si>
  <si>
    <t>лампа торр миррор</t>
  </si>
  <si>
    <t xml:space="preserve">индикаторы дезиконт </t>
  </si>
  <si>
    <t>Биодез оптима 1 л.</t>
  </si>
  <si>
    <t>подголовники рулон</t>
  </si>
  <si>
    <t>эндодонтический шприц(уп.10 шт)</t>
  </si>
  <si>
    <t>Эндо жи№3</t>
  </si>
  <si>
    <t>Фильтр д/биксов</t>
  </si>
  <si>
    <t>воск для вкладок Ети (70г.)</t>
  </si>
  <si>
    <t>воск фрезерный ГЕО</t>
  </si>
  <si>
    <t>воск моделировочный ГЕО(мята)</t>
  </si>
  <si>
    <t>воск погружной"Экзофлекс"130гр</t>
  </si>
  <si>
    <t>воск бюгельный02 100гр</t>
  </si>
  <si>
    <t>Воск клеевой  моделировочный Гео</t>
  </si>
  <si>
    <t>лак "изолак"</t>
  </si>
  <si>
    <t>кювета з/т средняя</t>
  </si>
  <si>
    <t>кювета з/т большая</t>
  </si>
  <si>
    <t>кисть для металокер.Профи</t>
  </si>
  <si>
    <t>кисть для опакера</t>
  </si>
  <si>
    <t>Фильц дискообразный</t>
  </si>
  <si>
    <t>дискодержатели</t>
  </si>
  <si>
    <t>артикулятор делюкс магнитный</t>
  </si>
  <si>
    <t>жидкая копирка</t>
  </si>
  <si>
    <t>оттискной материал (винилполиксилоксановый</t>
  </si>
  <si>
    <t xml:space="preserve">плато  </t>
  </si>
  <si>
    <t>боры твс турбинные</t>
  </si>
  <si>
    <t>кламмера(500 шт)</t>
  </si>
  <si>
    <t>Дезомакс иннова 1л</t>
  </si>
  <si>
    <t>головки карборундовые (уп 10шт)</t>
  </si>
  <si>
    <t>марля медицинская 5 м.</t>
  </si>
  <si>
    <t>скальпель мед одн №11,15</t>
  </si>
  <si>
    <t>шприц карпульный</t>
  </si>
  <si>
    <t>фотогладилки уп</t>
  </si>
  <si>
    <t>филтек шприц</t>
  </si>
  <si>
    <t>Enliqht светоотверждаемый материал</t>
  </si>
  <si>
    <t>респиратор</t>
  </si>
  <si>
    <t xml:space="preserve"> армасептик кожный антесептик</t>
  </si>
  <si>
    <t>атисептик оксилосепт</t>
  </si>
  <si>
    <t>штрипсы бумажные уп</t>
  </si>
  <si>
    <t>трубка ирригационная</t>
  </si>
  <si>
    <t xml:space="preserve"> абатменты (разных размеров)</t>
  </si>
  <si>
    <t>импланты (разных видов, размеров)</t>
  </si>
  <si>
    <t>формирователь десны( разных размеров)</t>
  </si>
  <si>
    <t>колагеновая мембрана</t>
  </si>
  <si>
    <t>импланты-принадлежности:винт-заглушка</t>
  </si>
  <si>
    <t xml:space="preserve"> импланты -принадлежности -остеон </t>
  </si>
  <si>
    <t>насадка для скалера</t>
  </si>
  <si>
    <t>наконечник для скалера ДТИ</t>
  </si>
  <si>
    <t>крем д/рук профессиональн. Восстанавливающий</t>
  </si>
  <si>
    <t>проее</t>
  </si>
  <si>
    <t>пластинки сепарац-ые металл  уп</t>
  </si>
  <si>
    <t>Компасайт уп.</t>
  </si>
  <si>
    <t>шапочка мед. Шарлота</t>
  </si>
  <si>
    <t xml:space="preserve">маски одноразовые </t>
  </si>
  <si>
    <t>Zhermack/,villacryj STS Hot</t>
  </si>
  <si>
    <t>Villacryl HP( для бюг.протезов)</t>
  </si>
  <si>
    <t xml:space="preserve">Белакрил-э/го( пор.-300 гр.+жид.150гр) </t>
  </si>
  <si>
    <t>Белакрил -М/ХО</t>
  </si>
</sst>
</file>

<file path=xl/styles.xml><?xml version="1.0" encoding="utf-8"?>
<styleSheet xmlns="http://schemas.openxmlformats.org/spreadsheetml/2006/main">
  <fonts count="17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6"/>
      <name val="Arial Cyr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 Cyr"/>
      <charset val="204"/>
    </font>
    <font>
      <b/>
      <sz val="14"/>
      <name val="Arial Cyr"/>
      <charset val="204"/>
    </font>
    <font>
      <b/>
      <sz val="9"/>
      <name val="Arial Cyr"/>
      <charset val="204"/>
    </font>
    <font>
      <sz val="10"/>
      <color indexed="10"/>
      <name val="Arial Cyr"/>
      <charset val="204"/>
    </font>
    <font>
      <sz val="9"/>
      <name val="Arial Cyr"/>
      <charset val="204"/>
    </font>
    <font>
      <sz val="10"/>
      <name val="Arial Cyr"/>
      <charset val="204"/>
    </font>
    <font>
      <sz val="10"/>
      <color indexed="8"/>
      <name val="Arial Cyr"/>
      <charset val="204"/>
    </font>
    <font>
      <sz val="10"/>
      <color indexed="10"/>
      <name val="Arial Cyr"/>
      <charset val="204"/>
    </font>
    <font>
      <sz val="10"/>
      <color rgb="FFFF0000"/>
      <name val="Arial Cyr"/>
      <charset val="204"/>
    </font>
    <font>
      <b/>
      <sz val="10"/>
      <color rgb="FFFF0000"/>
      <name val="Arial Cyr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7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55">
    <xf numFmtId="0" fontId="0" fillId="0" borderId="0" xfId="0"/>
    <xf numFmtId="4" fontId="2" fillId="0" borderId="16" xfId="0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/>
    <xf numFmtId="0" fontId="0" fillId="0" borderId="2" xfId="0" applyFill="1" applyBorder="1"/>
    <xf numFmtId="0" fontId="3" fillId="0" borderId="0" xfId="0" applyFont="1" applyFill="1" applyBorder="1"/>
    <xf numFmtId="0" fontId="1" fillId="0" borderId="1" xfId="0" applyFont="1" applyFill="1" applyBorder="1"/>
    <xf numFmtId="0" fontId="0" fillId="0" borderId="0" xfId="0" applyFill="1" applyBorder="1"/>
    <xf numFmtId="0" fontId="0" fillId="2" borderId="1" xfId="0" applyFill="1" applyBorder="1"/>
    <xf numFmtId="0" fontId="0" fillId="0" borderId="3" xfId="0" applyFill="1" applyBorder="1"/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justify" vertical="center" wrapText="1"/>
    </xf>
    <xf numFmtId="0" fontId="3" fillId="0" borderId="1" xfId="0" applyFont="1" applyFill="1" applyBorder="1" applyAlignment="1"/>
    <xf numFmtId="0" fontId="0" fillId="0" borderId="4" xfId="0" applyFill="1" applyBorder="1"/>
    <xf numFmtId="0" fontId="0" fillId="0" borderId="5" xfId="0" applyFill="1" applyBorder="1"/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/>
    <xf numFmtId="0" fontId="0" fillId="0" borderId="0" xfId="0" applyFill="1"/>
    <xf numFmtId="0" fontId="1" fillId="0" borderId="1" xfId="0" applyFont="1" applyFill="1" applyBorder="1" applyAlignment="1"/>
    <xf numFmtId="0" fontId="10" fillId="0" borderId="1" xfId="0" applyFont="1" applyFill="1" applyBorder="1"/>
    <xf numFmtId="0" fontId="0" fillId="0" borderId="3" xfId="0" applyFill="1" applyBorder="1" applyAlignment="1">
      <alignment wrapText="1"/>
    </xf>
    <xf numFmtId="0" fontId="2" fillId="0" borderId="1" xfId="0" applyFont="1" applyFill="1" applyBorder="1"/>
    <xf numFmtId="0" fontId="9" fillId="0" borderId="1" xfId="0" applyFont="1" applyFill="1" applyBorder="1" applyAlignment="1">
      <alignment wrapText="1"/>
    </xf>
    <xf numFmtId="0" fontId="4" fillId="0" borderId="1" xfId="0" applyFont="1" applyFill="1" applyBorder="1"/>
    <xf numFmtId="0" fontId="1" fillId="0" borderId="2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3" fillId="0" borderId="5" xfId="0" applyFont="1" applyFill="1" applyBorder="1" applyAlignment="1"/>
    <xf numFmtId="0" fontId="3" fillId="0" borderId="4" xfId="0" applyFont="1" applyFill="1" applyBorder="1" applyAlignment="1"/>
    <xf numFmtId="0" fontId="9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/>
    <xf numFmtId="0" fontId="3" fillId="0" borderId="1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wrapText="1"/>
    </xf>
    <xf numFmtId="0" fontId="0" fillId="0" borderId="7" xfId="0" applyFill="1" applyBorder="1"/>
    <xf numFmtId="0" fontId="3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wrapText="1"/>
    </xf>
    <xf numFmtId="0" fontId="7" fillId="0" borderId="0" xfId="0" applyFont="1" applyFill="1"/>
    <xf numFmtId="0" fontId="8" fillId="0" borderId="0" xfId="0" applyFont="1" applyFill="1"/>
    <xf numFmtId="0" fontId="1" fillId="2" borderId="1" xfId="0" applyFont="1" applyFill="1" applyBorder="1"/>
    <xf numFmtId="0" fontId="11" fillId="0" borderId="1" xfId="0" applyFont="1" applyFill="1" applyBorder="1" applyAlignment="1">
      <alignment wrapText="1"/>
    </xf>
    <xf numFmtId="0" fontId="12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wrapText="1"/>
    </xf>
    <xf numFmtId="0" fontId="1" fillId="0" borderId="2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1" fillId="0" borderId="8" xfId="0" applyFont="1" applyFill="1" applyBorder="1" applyAlignment="1"/>
    <xf numFmtId="0" fontId="1" fillId="0" borderId="9" xfId="0" applyFont="1" applyFill="1" applyBorder="1" applyAlignment="1"/>
    <xf numFmtId="0" fontId="12" fillId="0" borderId="1" xfId="0" applyFont="1" applyFill="1" applyBorder="1"/>
    <xf numFmtId="0" fontId="12" fillId="0" borderId="5" xfId="0" applyFont="1" applyFill="1" applyBorder="1"/>
    <xf numFmtId="0" fontId="12" fillId="0" borderId="1" xfId="0" applyFont="1" applyFill="1" applyBorder="1" applyAlignment="1">
      <alignment horizontal="center" vertical="center"/>
    </xf>
    <xf numFmtId="0" fontId="12" fillId="0" borderId="4" xfId="0" applyFont="1" applyFill="1" applyBorder="1"/>
    <xf numFmtId="0" fontId="12" fillId="0" borderId="1" xfId="0" applyFont="1" applyFill="1" applyBorder="1" applyAlignment="1"/>
    <xf numFmtId="0" fontId="12" fillId="0" borderId="10" xfId="0" applyFont="1" applyFill="1" applyBorder="1"/>
    <xf numFmtId="0" fontId="12" fillId="0" borderId="0" xfId="0" applyFont="1" applyFill="1"/>
    <xf numFmtId="0" fontId="12" fillId="0" borderId="0" xfId="0" applyFont="1" applyFill="1" applyBorder="1"/>
    <xf numFmtId="0" fontId="12" fillId="0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 vertical="center" wrapText="1"/>
    </xf>
    <xf numFmtId="0" fontId="12" fillId="2" borderId="1" xfId="0" applyFont="1" applyFill="1" applyBorder="1"/>
    <xf numFmtId="0" fontId="12" fillId="2" borderId="1" xfId="0" applyFont="1" applyFill="1" applyBorder="1" applyAlignment="1">
      <alignment horizontal="center" vertical="center"/>
    </xf>
    <xf numFmtId="0" fontId="1" fillId="3" borderId="1" xfId="0" applyFont="1" applyFill="1" applyBorder="1"/>
    <xf numFmtId="0" fontId="12" fillId="3" borderId="1" xfId="0" applyFont="1" applyFill="1" applyBorder="1"/>
    <xf numFmtId="0" fontId="12" fillId="3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/>
    </xf>
    <xf numFmtId="0" fontId="12" fillId="3" borderId="5" xfId="0" applyFont="1" applyFill="1" applyBorder="1"/>
    <xf numFmtId="0" fontId="12" fillId="2" borderId="5" xfId="0" applyFont="1" applyFill="1" applyBorder="1" applyAlignment="1">
      <alignment horizontal="center" vertical="center"/>
    </xf>
    <xf numFmtId="0" fontId="3" fillId="2" borderId="1" xfId="0" applyFont="1" applyFill="1" applyBorder="1"/>
    <xf numFmtId="0" fontId="12" fillId="2" borderId="5" xfId="0" applyFont="1" applyFill="1" applyBorder="1"/>
    <xf numFmtId="0" fontId="12" fillId="3" borderId="4" xfId="0" applyFont="1" applyFill="1" applyBorder="1"/>
    <xf numFmtId="0" fontId="12" fillId="3" borderId="1" xfId="0" applyFont="1" applyFill="1" applyBorder="1" applyAlignment="1"/>
    <xf numFmtId="0" fontId="3" fillId="3" borderId="10" xfId="0" applyFont="1" applyFill="1" applyBorder="1"/>
    <xf numFmtId="0" fontId="12" fillId="3" borderId="10" xfId="0" applyFont="1" applyFill="1" applyBorder="1"/>
    <xf numFmtId="0" fontId="12" fillId="3" borderId="0" xfId="0" applyFont="1" applyFill="1" applyBorder="1"/>
    <xf numFmtId="0" fontId="12" fillId="3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right" vertical="center"/>
    </xf>
    <xf numFmtId="0" fontId="12" fillId="2" borderId="1" xfId="0" applyFont="1" applyFill="1" applyBorder="1" applyAlignment="1"/>
    <xf numFmtId="0" fontId="1" fillId="2" borderId="1" xfId="0" applyFont="1" applyFill="1" applyBorder="1" applyAlignment="1">
      <alignment horizontal="right"/>
    </xf>
    <xf numFmtId="0" fontId="12" fillId="2" borderId="4" xfId="0" applyFont="1" applyFill="1" applyBorder="1"/>
    <xf numFmtId="49" fontId="6" fillId="4" borderId="1" xfId="1" applyNumberFormat="1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1" xfId="0" applyFont="1" applyFill="1" applyBorder="1"/>
    <xf numFmtId="0" fontId="3" fillId="4" borderId="1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wrapText="1"/>
    </xf>
    <xf numFmtId="0" fontId="3" fillId="2" borderId="5" xfId="0" applyFont="1" applyFill="1" applyBorder="1"/>
    <xf numFmtId="0" fontId="1" fillId="2" borderId="1" xfId="0" applyFont="1" applyFill="1" applyBorder="1" applyAlignment="1">
      <alignment wrapText="1"/>
    </xf>
    <xf numFmtId="0" fontId="9" fillId="0" borderId="1" xfId="0" applyFont="1" applyFill="1" applyBorder="1" applyAlignment="1">
      <alignment horizontal="right" wrapText="1"/>
    </xf>
    <xf numFmtId="0" fontId="0" fillId="2" borderId="2" xfId="0" applyFill="1" applyBorder="1"/>
    <xf numFmtId="0" fontId="0" fillId="3" borderId="1" xfId="0" applyFill="1" applyBorder="1"/>
    <xf numFmtId="0" fontId="0" fillId="3" borderId="2" xfId="0" applyFill="1" applyBorder="1"/>
    <xf numFmtId="0" fontId="9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right" vertical="center"/>
    </xf>
    <xf numFmtId="49" fontId="6" fillId="3" borderId="1" xfId="1" applyNumberFormat="1" applyFont="1" applyFill="1" applyBorder="1" applyAlignment="1">
      <alignment horizontal="left" vertical="top" wrapText="1"/>
    </xf>
    <xf numFmtId="0" fontId="3" fillId="3" borderId="1" xfId="0" applyFont="1" applyFill="1" applyBorder="1"/>
    <xf numFmtId="49" fontId="6" fillId="5" borderId="1" xfId="1" applyNumberFormat="1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wrapText="1"/>
    </xf>
    <xf numFmtId="0" fontId="3" fillId="5" borderId="1" xfId="0" applyFont="1" applyFill="1" applyBorder="1"/>
    <xf numFmtId="0" fontId="3" fillId="5" borderId="1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4" xfId="0" applyFont="1" applyFill="1" applyBorder="1"/>
    <xf numFmtId="0" fontId="1" fillId="2" borderId="1" xfId="0" applyFont="1" applyFill="1" applyBorder="1" applyAlignment="1"/>
    <xf numFmtId="0" fontId="1" fillId="2" borderId="5" xfId="0" applyFont="1" applyFill="1" applyBorder="1"/>
    <xf numFmtId="0" fontId="0" fillId="2" borderId="1" xfId="0" applyFill="1" applyBorder="1" applyAlignment="1">
      <alignment wrapText="1"/>
    </xf>
    <xf numFmtId="0" fontId="12" fillId="3" borderId="5" xfId="0" applyFont="1" applyFill="1" applyBorder="1" applyAlignment="1">
      <alignment horizontal="center"/>
    </xf>
    <xf numFmtId="0" fontId="13" fillId="2" borderId="1" xfId="0" applyFont="1" applyFill="1" applyBorder="1"/>
    <xf numFmtId="0" fontId="3" fillId="6" borderId="1" xfId="0" applyFont="1" applyFill="1" applyBorder="1" applyAlignment="1">
      <alignment horizontal="right" vertical="center" wrapText="1"/>
    </xf>
    <xf numFmtId="0" fontId="3" fillId="6" borderId="1" xfId="0" applyFont="1" applyFill="1" applyBorder="1"/>
    <xf numFmtId="0" fontId="12" fillId="3" borderId="4" xfId="0" applyFont="1" applyFill="1" applyBorder="1" applyAlignment="1">
      <alignment horizontal="center"/>
    </xf>
    <xf numFmtId="0" fontId="3" fillId="6" borderId="5" xfId="0" applyFont="1" applyFill="1" applyBorder="1" applyAlignment="1"/>
    <xf numFmtId="0" fontId="3" fillId="6" borderId="1" xfId="0" applyFont="1" applyFill="1" applyBorder="1" applyAlignment="1"/>
    <xf numFmtId="0" fontId="9" fillId="6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wrapText="1"/>
    </xf>
    <xf numFmtId="0" fontId="12" fillId="0" borderId="4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12" fillId="3" borderId="10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3" fillId="6" borderId="6" xfId="0" applyFont="1" applyFill="1" applyBorder="1"/>
    <xf numFmtId="0" fontId="3" fillId="6" borderId="4" xfId="0" applyFont="1" applyFill="1" applyBorder="1" applyAlignment="1">
      <alignment horizontal="right" vertical="center" wrapText="1"/>
    </xf>
    <xf numFmtId="0" fontId="9" fillId="6" borderId="1" xfId="0" applyFont="1" applyFill="1" applyBorder="1" applyAlignment="1">
      <alignment horizontal="right" wrapText="1"/>
    </xf>
    <xf numFmtId="0" fontId="3" fillId="3" borderId="1" xfId="0" applyFont="1" applyFill="1" applyBorder="1" applyAlignment="1">
      <alignment horizontal="center"/>
    </xf>
    <xf numFmtId="4" fontId="3" fillId="0" borderId="1" xfId="0" applyNumberFormat="1" applyFont="1" applyFill="1" applyBorder="1"/>
    <xf numFmtId="0" fontId="3" fillId="2" borderId="1" xfId="0" applyFont="1" applyFill="1" applyBorder="1" applyAlignment="1">
      <alignment wrapText="1"/>
    </xf>
    <xf numFmtId="4" fontId="0" fillId="0" borderId="0" xfId="0" applyNumberFormat="1" applyFill="1"/>
    <xf numFmtId="4" fontId="0" fillId="0" borderId="0" xfId="0" applyNumberFormat="1"/>
    <xf numFmtId="4" fontId="1" fillId="0" borderId="1" xfId="0" applyNumberFormat="1" applyFont="1" applyFill="1" applyBorder="1" applyAlignment="1"/>
    <xf numFmtId="4" fontId="1" fillId="0" borderId="8" xfId="0" applyNumberFormat="1" applyFont="1" applyFill="1" applyBorder="1" applyAlignment="1"/>
    <xf numFmtId="4" fontId="1" fillId="0" borderId="9" xfId="0" applyNumberFormat="1" applyFont="1" applyFill="1" applyBorder="1" applyAlignment="1"/>
    <xf numFmtId="4" fontId="1" fillId="0" borderId="1" xfId="0" applyNumberFormat="1" applyFont="1" applyFill="1" applyBorder="1"/>
    <xf numFmtId="4" fontId="0" fillId="0" borderId="1" xfId="0" applyNumberFormat="1" applyFill="1" applyBorder="1"/>
    <xf numFmtId="4" fontId="12" fillId="0" borderId="1" xfId="0" applyNumberFormat="1" applyFont="1" applyFill="1" applyBorder="1"/>
    <xf numFmtId="4" fontId="3" fillId="2" borderId="1" xfId="0" applyNumberFormat="1" applyFont="1" applyFill="1" applyBorder="1"/>
    <xf numFmtId="4" fontId="12" fillId="0" borderId="1" xfId="0" applyNumberFormat="1" applyFont="1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/>
    </xf>
    <xf numFmtId="4" fontId="12" fillId="0" borderId="1" xfId="0" applyNumberFormat="1" applyFont="1" applyFill="1" applyBorder="1" applyAlignment="1"/>
    <xf numFmtId="4" fontId="0" fillId="0" borderId="1" xfId="0" applyNumberFormat="1" applyFill="1" applyBorder="1" applyAlignment="1"/>
    <xf numFmtId="4" fontId="3" fillId="2" borderId="5" xfId="0" applyNumberFormat="1" applyFont="1" applyFill="1" applyBorder="1"/>
    <xf numFmtId="4" fontId="12" fillId="2" borderId="1" xfId="0" applyNumberFormat="1" applyFont="1" applyFill="1" applyBorder="1"/>
    <xf numFmtId="4" fontId="0" fillId="2" borderId="1" xfId="0" applyNumberFormat="1" applyFill="1" applyBorder="1"/>
    <xf numFmtId="4" fontId="12" fillId="3" borderId="1" xfId="0" applyNumberFormat="1" applyFont="1" applyFill="1" applyBorder="1"/>
    <xf numFmtId="4" fontId="12" fillId="0" borderId="0" xfId="0" applyNumberFormat="1" applyFont="1" applyFill="1"/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4" fontId="1" fillId="2" borderId="1" xfId="0" applyNumberFormat="1" applyFont="1" applyFill="1" applyBorder="1"/>
    <xf numFmtId="0" fontId="1" fillId="2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/>
    </xf>
    <xf numFmtId="4" fontId="1" fillId="3" borderId="1" xfId="0" applyNumberFormat="1" applyFont="1" applyFill="1" applyBorder="1"/>
    <xf numFmtId="0" fontId="1" fillId="0" borderId="0" xfId="0" applyFont="1" applyFill="1"/>
    <xf numFmtId="4" fontId="1" fillId="0" borderId="0" xfId="0" applyNumberFormat="1" applyFont="1" applyFill="1"/>
    <xf numFmtId="0" fontId="10" fillId="3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left" wrapText="1"/>
    </xf>
    <xf numFmtId="0" fontId="9" fillId="7" borderId="1" xfId="0" applyFont="1" applyFill="1" applyBorder="1" applyAlignment="1">
      <alignment wrapText="1"/>
    </xf>
    <xf numFmtId="0" fontId="3" fillId="7" borderId="1" xfId="0" applyFont="1" applyFill="1" applyBorder="1"/>
    <xf numFmtId="0" fontId="3" fillId="7" borderId="1" xfId="0" applyFont="1" applyFill="1" applyBorder="1" applyAlignment="1"/>
    <xf numFmtId="0" fontId="3" fillId="7" borderId="5" xfId="0" applyFont="1" applyFill="1" applyBorder="1" applyAlignment="1"/>
    <xf numFmtId="0" fontId="3" fillId="7" borderId="1" xfId="0" applyFont="1" applyFill="1" applyBorder="1" applyAlignment="1">
      <alignment wrapText="1"/>
    </xf>
    <xf numFmtId="0" fontId="3" fillId="7" borderId="6" xfId="0" applyFont="1" applyFill="1" applyBorder="1"/>
    <xf numFmtId="0" fontId="3" fillId="7" borderId="4" xfId="0" applyFont="1" applyFill="1" applyBorder="1" applyAlignment="1">
      <alignment horizontal="right" vertical="center" wrapText="1"/>
    </xf>
    <xf numFmtId="0" fontId="3" fillId="7" borderId="1" xfId="0" applyFont="1" applyFill="1" applyBorder="1" applyAlignment="1">
      <alignment horizontal="right" vertical="center" wrapText="1"/>
    </xf>
    <xf numFmtId="0" fontId="9" fillId="7" borderId="4" xfId="0" applyFont="1" applyFill="1" applyBorder="1" applyAlignment="1">
      <alignment wrapText="1"/>
    </xf>
    <xf numFmtId="0" fontId="9" fillId="7" borderId="1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/>
    </xf>
    <xf numFmtId="0" fontId="0" fillId="0" borderId="0" xfId="0" applyFill="1" applyAlignment="1">
      <alignment wrapText="1"/>
    </xf>
    <xf numFmtId="0" fontId="1" fillId="0" borderId="5" xfId="0" applyFont="1" applyFill="1" applyBorder="1" applyAlignment="1">
      <alignment horizontal="left" vertical="center" wrapText="1"/>
    </xf>
    <xf numFmtId="0" fontId="1" fillId="3" borderId="5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left" wrapText="1"/>
    </xf>
    <xf numFmtId="0" fontId="3" fillId="8" borderId="1" xfId="0" applyFont="1" applyFill="1" applyBorder="1"/>
    <xf numFmtId="0" fontId="3" fillId="8" borderId="6" xfId="0" applyFont="1" applyFill="1" applyBorder="1"/>
    <xf numFmtId="0" fontId="3" fillId="2" borderId="4" xfId="0" applyFont="1" applyFill="1" applyBorder="1" applyAlignment="1"/>
    <xf numFmtId="0" fontId="0" fillId="2" borderId="7" xfId="0" applyFill="1" applyBorder="1"/>
    <xf numFmtId="0" fontId="11" fillId="2" borderId="1" xfId="0" applyFont="1" applyFill="1" applyBorder="1" applyAlignment="1">
      <alignment wrapText="1"/>
    </xf>
    <xf numFmtId="0" fontId="0" fillId="2" borderId="5" xfId="0" applyFill="1" applyBorder="1"/>
    <xf numFmtId="0" fontId="2" fillId="2" borderId="1" xfId="0" applyFont="1" applyFill="1" applyBorder="1"/>
    <xf numFmtId="0" fontId="4" fillId="2" borderId="1" xfId="0" applyFont="1" applyFill="1" applyBorder="1"/>
    <xf numFmtId="0" fontId="0" fillId="2" borderId="0" xfId="0" applyFill="1"/>
    <xf numFmtId="0" fontId="10" fillId="0" borderId="2" xfId="0" applyFont="1" applyFill="1" applyBorder="1"/>
    <xf numFmtId="0" fontId="10" fillId="2" borderId="1" xfId="0" applyFont="1" applyFill="1" applyBorder="1"/>
    <xf numFmtId="0" fontId="10" fillId="3" borderId="5" xfId="0" applyFont="1" applyFill="1" applyBorder="1" applyAlignment="1">
      <alignment horizontal="center"/>
    </xf>
    <xf numFmtId="0" fontId="14" fillId="3" borderId="1" xfId="0" applyFont="1" applyFill="1" applyBorder="1" applyAlignment="1">
      <alignment horizontal="center"/>
    </xf>
    <xf numFmtId="0" fontId="14" fillId="3" borderId="1" xfId="0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center"/>
    </xf>
    <xf numFmtId="0" fontId="14" fillId="3" borderId="5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4" fillId="3" borderId="4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/>
    </xf>
    <xf numFmtId="0" fontId="11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9" fillId="3" borderId="1" xfId="0" applyFont="1" applyFill="1" applyBorder="1" applyAlignment="1">
      <alignment wrapText="1"/>
    </xf>
    <xf numFmtId="0" fontId="0" fillId="3" borderId="5" xfId="0" applyFill="1" applyBorder="1"/>
    <xf numFmtId="0" fontId="3" fillId="3" borderId="4" xfId="0" applyFont="1" applyFill="1" applyBorder="1" applyAlignment="1"/>
    <xf numFmtId="0" fontId="15" fillId="3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15" fillId="3" borderId="1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3" fillId="7" borderId="0" xfId="0" applyFont="1" applyFill="1" applyBorder="1" applyAlignment="1"/>
    <xf numFmtId="0" fontId="0" fillId="3" borderId="5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center"/>
    </xf>
    <xf numFmtId="0" fontId="0" fillId="0" borderId="1" xfId="0" applyFont="1" applyFill="1" applyBorder="1"/>
    <xf numFmtId="0" fontId="15" fillId="0" borderId="1" xfId="0" applyFont="1" applyFill="1" applyBorder="1"/>
    <xf numFmtId="0" fontId="0" fillId="3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5" fillId="0" borderId="2" xfId="0" applyFont="1" applyFill="1" applyBorder="1"/>
    <xf numFmtId="0" fontId="16" fillId="2" borderId="1" xfId="0" applyFont="1" applyFill="1" applyBorder="1"/>
    <xf numFmtId="0" fontId="15" fillId="2" borderId="1" xfId="0" applyFont="1" applyFill="1" applyBorder="1"/>
    <xf numFmtId="4" fontId="15" fillId="0" borderId="1" xfId="0" applyNumberFormat="1" applyFont="1" applyFill="1" applyBorder="1"/>
    <xf numFmtId="0" fontId="15" fillId="0" borderId="0" xfId="0" applyFont="1"/>
    <xf numFmtId="0" fontId="16" fillId="4" borderId="2" xfId="0" applyFont="1" applyFill="1" applyBorder="1" applyAlignment="1">
      <alignment horizontal="center" vertical="center" wrapText="1"/>
    </xf>
    <xf numFmtId="4" fontId="2" fillId="0" borderId="9" xfId="0" applyNumberFormat="1" applyFont="1" applyFill="1" applyBorder="1" applyAlignment="1"/>
    <xf numFmtId="0" fontId="0" fillId="0" borderId="13" xfId="0" applyFill="1" applyBorder="1" applyAlignment="1"/>
    <xf numFmtId="0" fontId="0" fillId="0" borderId="9" xfId="0" applyFill="1" applyBorder="1" applyAlignment="1"/>
    <xf numFmtId="0" fontId="0" fillId="0" borderId="14" xfId="0" applyFill="1" applyBorder="1" applyAlignment="1">
      <alignment textRotation="10"/>
    </xf>
    <xf numFmtId="0" fontId="0" fillId="0" borderId="15" xfId="0" applyFill="1" applyBorder="1"/>
    <xf numFmtId="0" fontId="1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wrapText="1"/>
    </xf>
    <xf numFmtId="0" fontId="1" fillId="0" borderId="4" xfId="0" applyFont="1" applyFill="1" applyBorder="1" applyAlignment="1">
      <alignment wrapText="1"/>
    </xf>
    <xf numFmtId="4" fontId="1" fillId="0" borderId="10" xfId="0" applyNumberFormat="1" applyFont="1" applyFill="1" applyBorder="1" applyAlignment="1"/>
    <xf numFmtId="4" fontId="1" fillId="0" borderId="2" xfId="0" applyNumberFormat="1" applyFont="1" applyFill="1" applyBorder="1" applyAlignment="1"/>
    <xf numFmtId="0" fontId="1" fillId="0" borderId="10" xfId="0" applyFont="1" applyFill="1" applyBorder="1" applyAlignment="1"/>
    <xf numFmtId="0" fontId="1" fillId="0" borderId="2" xfId="0" applyFont="1" applyFill="1" applyBorder="1" applyAlignment="1"/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/>
  </cellXfs>
  <cellStyles count="2">
    <cellStyle name="Обычный" xfId="0" builtinId="0"/>
    <cellStyle name="УровеньСтрок_5" xfId="1" builtinId="1" iLevel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0</xdr:rowOff>
    </xdr:from>
    <xdr:to>
      <xdr:col>2</xdr:col>
      <xdr:colOff>0</xdr:colOff>
      <xdr:row>8</xdr:row>
      <xdr:rowOff>0</xdr:rowOff>
    </xdr:to>
    <xdr:sp macro="" textlink="">
      <xdr:nvSpPr>
        <xdr:cNvPr id="100447" name="Line 1"/>
        <xdr:cNvSpPr>
          <a:spLocks noChangeShapeType="1"/>
        </xdr:cNvSpPr>
      </xdr:nvSpPr>
      <xdr:spPr bwMode="auto">
        <a:xfrm flipV="1">
          <a:off x="609600" y="1085850"/>
          <a:ext cx="1990725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277</xdr:row>
      <xdr:rowOff>0</xdr:rowOff>
    </xdr:from>
    <xdr:to>
      <xdr:col>2</xdr:col>
      <xdr:colOff>0</xdr:colOff>
      <xdr:row>277</xdr:row>
      <xdr:rowOff>0</xdr:rowOff>
    </xdr:to>
    <xdr:sp macro="" textlink="">
      <xdr:nvSpPr>
        <xdr:cNvPr id="100448" name="Line 2"/>
        <xdr:cNvSpPr>
          <a:spLocks noChangeShapeType="1"/>
        </xdr:cNvSpPr>
      </xdr:nvSpPr>
      <xdr:spPr bwMode="auto">
        <a:xfrm flipV="1">
          <a:off x="609600" y="49149000"/>
          <a:ext cx="1990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 macro="" textlink="">
      <xdr:nvSpPr>
        <xdr:cNvPr id="100449" name="Line 3"/>
        <xdr:cNvSpPr>
          <a:spLocks noChangeShapeType="1"/>
        </xdr:cNvSpPr>
      </xdr:nvSpPr>
      <xdr:spPr bwMode="auto">
        <a:xfrm flipV="1">
          <a:off x="609600" y="42548175"/>
          <a:ext cx="1990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 macro="" textlink="">
      <xdr:nvSpPr>
        <xdr:cNvPr id="100450" name="Line 4"/>
        <xdr:cNvSpPr>
          <a:spLocks noChangeShapeType="1"/>
        </xdr:cNvSpPr>
      </xdr:nvSpPr>
      <xdr:spPr bwMode="auto">
        <a:xfrm flipV="1">
          <a:off x="609600" y="42548175"/>
          <a:ext cx="1990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 macro="" textlink="">
      <xdr:nvSpPr>
        <xdr:cNvPr id="100451" name="Line 5"/>
        <xdr:cNvSpPr>
          <a:spLocks noChangeShapeType="1"/>
        </xdr:cNvSpPr>
      </xdr:nvSpPr>
      <xdr:spPr bwMode="auto">
        <a:xfrm flipV="1">
          <a:off x="609600" y="42548175"/>
          <a:ext cx="1990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181</xdr:row>
      <xdr:rowOff>0</xdr:rowOff>
    </xdr:from>
    <xdr:to>
      <xdr:col>2</xdr:col>
      <xdr:colOff>0</xdr:colOff>
      <xdr:row>181</xdr:row>
      <xdr:rowOff>0</xdr:rowOff>
    </xdr:to>
    <xdr:sp macro="" textlink="">
      <xdr:nvSpPr>
        <xdr:cNvPr id="100452" name="Line 6"/>
        <xdr:cNvSpPr>
          <a:spLocks noChangeShapeType="1"/>
        </xdr:cNvSpPr>
      </xdr:nvSpPr>
      <xdr:spPr bwMode="auto">
        <a:xfrm flipV="1">
          <a:off x="609600" y="30660975"/>
          <a:ext cx="1990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242</xdr:row>
      <xdr:rowOff>0</xdr:rowOff>
    </xdr:from>
    <xdr:to>
      <xdr:col>1</xdr:col>
      <xdr:colOff>0</xdr:colOff>
      <xdr:row>242</xdr:row>
      <xdr:rowOff>0</xdr:rowOff>
    </xdr:to>
    <xdr:sp macro="" textlink="">
      <xdr:nvSpPr>
        <xdr:cNvPr id="100453" name="Line 7"/>
        <xdr:cNvSpPr>
          <a:spLocks noChangeShapeType="1"/>
        </xdr:cNvSpPr>
      </xdr:nvSpPr>
      <xdr:spPr bwMode="auto">
        <a:xfrm flipV="1">
          <a:off x="609600" y="42710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 macro="" textlink="">
      <xdr:nvSpPr>
        <xdr:cNvPr id="100454" name="Line 8"/>
        <xdr:cNvSpPr>
          <a:spLocks noChangeShapeType="1"/>
        </xdr:cNvSpPr>
      </xdr:nvSpPr>
      <xdr:spPr bwMode="auto">
        <a:xfrm flipV="1">
          <a:off x="609600" y="2219325"/>
          <a:ext cx="1990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247</xdr:row>
      <xdr:rowOff>0</xdr:rowOff>
    </xdr:from>
    <xdr:to>
      <xdr:col>2</xdr:col>
      <xdr:colOff>0</xdr:colOff>
      <xdr:row>247</xdr:row>
      <xdr:rowOff>0</xdr:rowOff>
    </xdr:to>
    <xdr:sp macro="" textlink="">
      <xdr:nvSpPr>
        <xdr:cNvPr id="100455" name="Line 9"/>
        <xdr:cNvSpPr>
          <a:spLocks noChangeShapeType="1"/>
        </xdr:cNvSpPr>
      </xdr:nvSpPr>
      <xdr:spPr bwMode="auto">
        <a:xfrm flipV="1">
          <a:off x="609600" y="43681650"/>
          <a:ext cx="1990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196</xdr:row>
      <xdr:rowOff>0</xdr:rowOff>
    </xdr:from>
    <xdr:to>
      <xdr:col>2</xdr:col>
      <xdr:colOff>0</xdr:colOff>
      <xdr:row>196</xdr:row>
      <xdr:rowOff>0</xdr:rowOff>
    </xdr:to>
    <xdr:sp macro="" textlink="">
      <xdr:nvSpPr>
        <xdr:cNvPr id="100456" name="Line 10"/>
        <xdr:cNvSpPr>
          <a:spLocks noChangeShapeType="1"/>
        </xdr:cNvSpPr>
      </xdr:nvSpPr>
      <xdr:spPr bwMode="auto">
        <a:xfrm flipV="1">
          <a:off x="609600" y="33680400"/>
          <a:ext cx="1990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324</xdr:row>
      <xdr:rowOff>0</xdr:rowOff>
    </xdr:from>
    <xdr:to>
      <xdr:col>2</xdr:col>
      <xdr:colOff>0</xdr:colOff>
      <xdr:row>324</xdr:row>
      <xdr:rowOff>0</xdr:rowOff>
    </xdr:to>
    <xdr:sp macro="" textlink="">
      <xdr:nvSpPr>
        <xdr:cNvPr id="100457" name="Line 11"/>
        <xdr:cNvSpPr>
          <a:spLocks noChangeShapeType="1"/>
        </xdr:cNvSpPr>
      </xdr:nvSpPr>
      <xdr:spPr bwMode="auto">
        <a:xfrm flipV="1">
          <a:off x="609600" y="57550050"/>
          <a:ext cx="1990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195</xdr:row>
      <xdr:rowOff>0</xdr:rowOff>
    </xdr:from>
    <xdr:to>
      <xdr:col>2</xdr:col>
      <xdr:colOff>0</xdr:colOff>
      <xdr:row>195</xdr:row>
      <xdr:rowOff>0</xdr:rowOff>
    </xdr:to>
    <xdr:sp macro="" textlink="">
      <xdr:nvSpPr>
        <xdr:cNvPr id="100458" name="Line 12"/>
        <xdr:cNvSpPr>
          <a:spLocks noChangeShapeType="1"/>
        </xdr:cNvSpPr>
      </xdr:nvSpPr>
      <xdr:spPr bwMode="auto">
        <a:xfrm flipV="1">
          <a:off x="609600" y="33375600"/>
          <a:ext cx="1990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181</xdr:row>
      <xdr:rowOff>0</xdr:rowOff>
    </xdr:from>
    <xdr:to>
      <xdr:col>2</xdr:col>
      <xdr:colOff>0</xdr:colOff>
      <xdr:row>181</xdr:row>
      <xdr:rowOff>0</xdr:rowOff>
    </xdr:to>
    <xdr:sp macro="" textlink="">
      <xdr:nvSpPr>
        <xdr:cNvPr id="100459" name="Line 13"/>
        <xdr:cNvSpPr>
          <a:spLocks noChangeShapeType="1"/>
        </xdr:cNvSpPr>
      </xdr:nvSpPr>
      <xdr:spPr bwMode="auto">
        <a:xfrm flipV="1">
          <a:off x="609600" y="30660975"/>
          <a:ext cx="1990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157</xdr:row>
      <xdr:rowOff>0</xdr:rowOff>
    </xdr:from>
    <xdr:to>
      <xdr:col>2</xdr:col>
      <xdr:colOff>0</xdr:colOff>
      <xdr:row>157</xdr:row>
      <xdr:rowOff>0</xdr:rowOff>
    </xdr:to>
    <xdr:sp macro="" textlink="">
      <xdr:nvSpPr>
        <xdr:cNvPr id="100460" name="Line 14"/>
        <xdr:cNvSpPr>
          <a:spLocks noChangeShapeType="1"/>
        </xdr:cNvSpPr>
      </xdr:nvSpPr>
      <xdr:spPr bwMode="auto">
        <a:xfrm flipV="1">
          <a:off x="609600" y="26622375"/>
          <a:ext cx="1990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242</xdr:row>
      <xdr:rowOff>0</xdr:rowOff>
    </xdr:from>
    <xdr:to>
      <xdr:col>2</xdr:col>
      <xdr:colOff>0</xdr:colOff>
      <xdr:row>242</xdr:row>
      <xdr:rowOff>0</xdr:rowOff>
    </xdr:to>
    <xdr:sp macro="" textlink="">
      <xdr:nvSpPr>
        <xdr:cNvPr id="100461" name="Line 15"/>
        <xdr:cNvSpPr>
          <a:spLocks noChangeShapeType="1"/>
        </xdr:cNvSpPr>
      </xdr:nvSpPr>
      <xdr:spPr bwMode="auto">
        <a:xfrm flipV="1">
          <a:off x="609600" y="42710100"/>
          <a:ext cx="1990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241</xdr:row>
      <xdr:rowOff>0</xdr:rowOff>
    </xdr:from>
    <xdr:to>
      <xdr:col>1</xdr:col>
      <xdr:colOff>0</xdr:colOff>
      <xdr:row>241</xdr:row>
      <xdr:rowOff>0</xdr:rowOff>
    </xdr:to>
    <xdr:sp macro="" textlink="">
      <xdr:nvSpPr>
        <xdr:cNvPr id="100462" name="Line 16"/>
        <xdr:cNvSpPr>
          <a:spLocks noChangeShapeType="1"/>
        </xdr:cNvSpPr>
      </xdr:nvSpPr>
      <xdr:spPr bwMode="auto">
        <a:xfrm flipV="1">
          <a:off x="609600" y="42548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157</xdr:row>
      <xdr:rowOff>0</xdr:rowOff>
    </xdr:from>
    <xdr:to>
      <xdr:col>2</xdr:col>
      <xdr:colOff>0</xdr:colOff>
      <xdr:row>157</xdr:row>
      <xdr:rowOff>0</xdr:rowOff>
    </xdr:to>
    <xdr:sp macro="" textlink="">
      <xdr:nvSpPr>
        <xdr:cNvPr id="100463" name="Line 17"/>
        <xdr:cNvSpPr>
          <a:spLocks noChangeShapeType="1"/>
        </xdr:cNvSpPr>
      </xdr:nvSpPr>
      <xdr:spPr bwMode="auto">
        <a:xfrm flipV="1">
          <a:off x="609600" y="26622375"/>
          <a:ext cx="1990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92</xdr:row>
      <xdr:rowOff>0</xdr:rowOff>
    </xdr:from>
    <xdr:to>
      <xdr:col>1</xdr:col>
      <xdr:colOff>0</xdr:colOff>
      <xdr:row>92</xdr:row>
      <xdr:rowOff>0</xdr:rowOff>
    </xdr:to>
    <xdr:sp macro="" textlink="">
      <xdr:nvSpPr>
        <xdr:cNvPr id="100464" name="Line 18"/>
        <xdr:cNvSpPr>
          <a:spLocks noChangeShapeType="1"/>
        </xdr:cNvSpPr>
      </xdr:nvSpPr>
      <xdr:spPr bwMode="auto">
        <a:xfrm flipV="1">
          <a:off x="609600" y="15954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92</xdr:row>
      <xdr:rowOff>0</xdr:rowOff>
    </xdr:from>
    <xdr:to>
      <xdr:col>2</xdr:col>
      <xdr:colOff>0</xdr:colOff>
      <xdr:row>92</xdr:row>
      <xdr:rowOff>0</xdr:rowOff>
    </xdr:to>
    <xdr:sp macro="" textlink="">
      <xdr:nvSpPr>
        <xdr:cNvPr id="100465" name="Line 19"/>
        <xdr:cNvSpPr>
          <a:spLocks noChangeShapeType="1"/>
        </xdr:cNvSpPr>
      </xdr:nvSpPr>
      <xdr:spPr bwMode="auto">
        <a:xfrm flipV="1">
          <a:off x="609600" y="15954375"/>
          <a:ext cx="1990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92</xdr:row>
      <xdr:rowOff>0</xdr:rowOff>
    </xdr:from>
    <xdr:to>
      <xdr:col>1</xdr:col>
      <xdr:colOff>0</xdr:colOff>
      <xdr:row>92</xdr:row>
      <xdr:rowOff>0</xdr:rowOff>
    </xdr:to>
    <xdr:sp macro="" textlink="">
      <xdr:nvSpPr>
        <xdr:cNvPr id="100466" name="Line 20"/>
        <xdr:cNvSpPr>
          <a:spLocks noChangeShapeType="1"/>
        </xdr:cNvSpPr>
      </xdr:nvSpPr>
      <xdr:spPr bwMode="auto">
        <a:xfrm flipV="1">
          <a:off x="609600" y="15954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92</xdr:row>
      <xdr:rowOff>0</xdr:rowOff>
    </xdr:from>
    <xdr:to>
      <xdr:col>2</xdr:col>
      <xdr:colOff>0</xdr:colOff>
      <xdr:row>92</xdr:row>
      <xdr:rowOff>0</xdr:rowOff>
    </xdr:to>
    <xdr:sp macro="" textlink="">
      <xdr:nvSpPr>
        <xdr:cNvPr id="100467" name="Line 21"/>
        <xdr:cNvSpPr>
          <a:spLocks noChangeShapeType="1"/>
        </xdr:cNvSpPr>
      </xdr:nvSpPr>
      <xdr:spPr bwMode="auto">
        <a:xfrm flipV="1">
          <a:off x="609600" y="15954375"/>
          <a:ext cx="1990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 macro="" textlink="">
      <xdr:nvSpPr>
        <xdr:cNvPr id="100468" name="Line 22"/>
        <xdr:cNvSpPr>
          <a:spLocks noChangeShapeType="1"/>
        </xdr:cNvSpPr>
      </xdr:nvSpPr>
      <xdr:spPr bwMode="auto">
        <a:xfrm flipV="1">
          <a:off x="609600" y="2219325"/>
          <a:ext cx="1990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255</xdr:row>
      <xdr:rowOff>0</xdr:rowOff>
    </xdr:from>
    <xdr:to>
      <xdr:col>2</xdr:col>
      <xdr:colOff>0</xdr:colOff>
      <xdr:row>255</xdr:row>
      <xdr:rowOff>0</xdr:rowOff>
    </xdr:to>
    <xdr:sp macro="" textlink="">
      <xdr:nvSpPr>
        <xdr:cNvPr id="100469" name="Line 23"/>
        <xdr:cNvSpPr>
          <a:spLocks noChangeShapeType="1"/>
        </xdr:cNvSpPr>
      </xdr:nvSpPr>
      <xdr:spPr bwMode="auto">
        <a:xfrm flipV="1">
          <a:off x="609600" y="44977050"/>
          <a:ext cx="1990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231</xdr:row>
      <xdr:rowOff>0</xdr:rowOff>
    </xdr:from>
    <xdr:to>
      <xdr:col>1</xdr:col>
      <xdr:colOff>0</xdr:colOff>
      <xdr:row>232</xdr:row>
      <xdr:rowOff>0</xdr:rowOff>
    </xdr:to>
    <xdr:sp macro="" textlink="">
      <xdr:nvSpPr>
        <xdr:cNvPr id="100470" name="Line 24"/>
        <xdr:cNvSpPr>
          <a:spLocks noChangeShapeType="1"/>
        </xdr:cNvSpPr>
      </xdr:nvSpPr>
      <xdr:spPr bwMode="auto">
        <a:xfrm flipV="1">
          <a:off x="609600" y="40928925"/>
          <a:ext cx="0" cy="161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81</xdr:row>
      <xdr:rowOff>0</xdr:rowOff>
    </xdr:from>
    <xdr:to>
      <xdr:col>1</xdr:col>
      <xdr:colOff>0</xdr:colOff>
      <xdr:row>81</xdr:row>
      <xdr:rowOff>0</xdr:rowOff>
    </xdr:to>
    <xdr:sp macro="" textlink="">
      <xdr:nvSpPr>
        <xdr:cNvPr id="100471" name="Line 25"/>
        <xdr:cNvSpPr>
          <a:spLocks noChangeShapeType="1"/>
        </xdr:cNvSpPr>
      </xdr:nvSpPr>
      <xdr:spPr bwMode="auto">
        <a:xfrm flipV="1">
          <a:off x="609600" y="13868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157</xdr:row>
      <xdr:rowOff>0</xdr:rowOff>
    </xdr:from>
    <xdr:to>
      <xdr:col>2</xdr:col>
      <xdr:colOff>0</xdr:colOff>
      <xdr:row>157</xdr:row>
      <xdr:rowOff>0</xdr:rowOff>
    </xdr:to>
    <xdr:sp macro="" textlink="">
      <xdr:nvSpPr>
        <xdr:cNvPr id="100472" name="Line 26"/>
        <xdr:cNvSpPr>
          <a:spLocks noChangeShapeType="1"/>
        </xdr:cNvSpPr>
      </xdr:nvSpPr>
      <xdr:spPr bwMode="auto">
        <a:xfrm flipV="1">
          <a:off x="609600" y="26622375"/>
          <a:ext cx="1990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242</xdr:row>
      <xdr:rowOff>0</xdr:rowOff>
    </xdr:from>
    <xdr:to>
      <xdr:col>1</xdr:col>
      <xdr:colOff>0</xdr:colOff>
      <xdr:row>242</xdr:row>
      <xdr:rowOff>0</xdr:rowOff>
    </xdr:to>
    <xdr:sp macro="" textlink="">
      <xdr:nvSpPr>
        <xdr:cNvPr id="100473" name="Line 27"/>
        <xdr:cNvSpPr>
          <a:spLocks noChangeShapeType="1"/>
        </xdr:cNvSpPr>
      </xdr:nvSpPr>
      <xdr:spPr bwMode="auto">
        <a:xfrm flipV="1">
          <a:off x="609600" y="42710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242</xdr:row>
      <xdr:rowOff>0</xdr:rowOff>
    </xdr:from>
    <xdr:to>
      <xdr:col>2</xdr:col>
      <xdr:colOff>0</xdr:colOff>
      <xdr:row>242</xdr:row>
      <xdr:rowOff>0</xdr:rowOff>
    </xdr:to>
    <xdr:sp macro="" textlink="">
      <xdr:nvSpPr>
        <xdr:cNvPr id="100474" name="Line 28"/>
        <xdr:cNvSpPr>
          <a:spLocks noChangeShapeType="1"/>
        </xdr:cNvSpPr>
      </xdr:nvSpPr>
      <xdr:spPr bwMode="auto">
        <a:xfrm flipV="1">
          <a:off x="609600" y="42710100"/>
          <a:ext cx="1990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327</xdr:row>
      <xdr:rowOff>0</xdr:rowOff>
    </xdr:from>
    <xdr:to>
      <xdr:col>2</xdr:col>
      <xdr:colOff>0</xdr:colOff>
      <xdr:row>327</xdr:row>
      <xdr:rowOff>0</xdr:rowOff>
    </xdr:to>
    <xdr:sp macro="" textlink="">
      <xdr:nvSpPr>
        <xdr:cNvPr id="100475" name="Line 29"/>
        <xdr:cNvSpPr>
          <a:spLocks noChangeShapeType="1"/>
        </xdr:cNvSpPr>
      </xdr:nvSpPr>
      <xdr:spPr bwMode="auto">
        <a:xfrm flipV="1">
          <a:off x="609600" y="58035825"/>
          <a:ext cx="1990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0</xdr:colOff>
      <xdr:row>247</xdr:row>
      <xdr:rowOff>0</xdr:rowOff>
    </xdr:from>
    <xdr:to>
      <xdr:col>12</xdr:col>
      <xdr:colOff>0</xdr:colOff>
      <xdr:row>247</xdr:row>
      <xdr:rowOff>0</xdr:rowOff>
    </xdr:to>
    <xdr:sp macro="" textlink="">
      <xdr:nvSpPr>
        <xdr:cNvPr id="100476" name="Line 30"/>
        <xdr:cNvSpPr>
          <a:spLocks noChangeShapeType="1"/>
        </xdr:cNvSpPr>
      </xdr:nvSpPr>
      <xdr:spPr bwMode="auto">
        <a:xfrm flipV="1">
          <a:off x="8715375" y="43681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0</xdr:colOff>
      <xdr:row>255</xdr:row>
      <xdr:rowOff>0</xdr:rowOff>
    </xdr:from>
    <xdr:to>
      <xdr:col>12</xdr:col>
      <xdr:colOff>0</xdr:colOff>
      <xdr:row>255</xdr:row>
      <xdr:rowOff>0</xdr:rowOff>
    </xdr:to>
    <xdr:sp macro="" textlink="">
      <xdr:nvSpPr>
        <xdr:cNvPr id="100477" name="Line 31"/>
        <xdr:cNvSpPr>
          <a:spLocks noChangeShapeType="1"/>
        </xdr:cNvSpPr>
      </xdr:nvSpPr>
      <xdr:spPr bwMode="auto">
        <a:xfrm flipV="1">
          <a:off x="8715375" y="44977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229</xdr:row>
      <xdr:rowOff>0</xdr:rowOff>
    </xdr:from>
    <xdr:to>
      <xdr:col>1</xdr:col>
      <xdr:colOff>0</xdr:colOff>
      <xdr:row>230</xdr:row>
      <xdr:rowOff>0</xdr:rowOff>
    </xdr:to>
    <xdr:sp macro="" textlink="">
      <xdr:nvSpPr>
        <xdr:cNvPr id="100478" name="Line 34"/>
        <xdr:cNvSpPr>
          <a:spLocks noChangeShapeType="1"/>
        </xdr:cNvSpPr>
      </xdr:nvSpPr>
      <xdr:spPr bwMode="auto">
        <a:xfrm flipV="1">
          <a:off x="609600" y="40605075"/>
          <a:ext cx="0" cy="161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230</xdr:row>
      <xdr:rowOff>0</xdr:rowOff>
    </xdr:from>
    <xdr:to>
      <xdr:col>1</xdr:col>
      <xdr:colOff>0</xdr:colOff>
      <xdr:row>231</xdr:row>
      <xdr:rowOff>0</xdr:rowOff>
    </xdr:to>
    <xdr:sp macro="" textlink="">
      <xdr:nvSpPr>
        <xdr:cNvPr id="100479" name="Line 35"/>
        <xdr:cNvSpPr>
          <a:spLocks noChangeShapeType="1"/>
        </xdr:cNvSpPr>
      </xdr:nvSpPr>
      <xdr:spPr bwMode="auto">
        <a:xfrm flipV="1">
          <a:off x="609600" y="40767000"/>
          <a:ext cx="0" cy="161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0</xdr:rowOff>
    </xdr:from>
    <xdr:to>
      <xdr:col>2</xdr:col>
      <xdr:colOff>0</xdr:colOff>
      <xdr:row>8</xdr:row>
      <xdr:rowOff>0</xdr:rowOff>
    </xdr:to>
    <xdr:sp macro="" textlink="">
      <xdr:nvSpPr>
        <xdr:cNvPr id="96994" name="Line 1"/>
        <xdr:cNvSpPr>
          <a:spLocks noChangeShapeType="1"/>
        </xdr:cNvSpPr>
      </xdr:nvSpPr>
      <xdr:spPr bwMode="auto">
        <a:xfrm flipV="1">
          <a:off x="609600" y="1085850"/>
          <a:ext cx="1990725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169</xdr:row>
      <xdr:rowOff>0</xdr:rowOff>
    </xdr:from>
    <xdr:to>
      <xdr:col>2</xdr:col>
      <xdr:colOff>0</xdr:colOff>
      <xdr:row>169</xdr:row>
      <xdr:rowOff>0</xdr:rowOff>
    </xdr:to>
    <xdr:sp macro="" textlink="">
      <xdr:nvSpPr>
        <xdr:cNvPr id="96995" name="Line 2"/>
        <xdr:cNvSpPr>
          <a:spLocks noChangeShapeType="1"/>
        </xdr:cNvSpPr>
      </xdr:nvSpPr>
      <xdr:spPr bwMode="auto">
        <a:xfrm flipV="1">
          <a:off x="609600" y="29089350"/>
          <a:ext cx="1990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219</xdr:row>
      <xdr:rowOff>0</xdr:rowOff>
    </xdr:from>
    <xdr:to>
      <xdr:col>2</xdr:col>
      <xdr:colOff>0</xdr:colOff>
      <xdr:row>219</xdr:row>
      <xdr:rowOff>0</xdr:rowOff>
    </xdr:to>
    <xdr:sp macro="" textlink="">
      <xdr:nvSpPr>
        <xdr:cNvPr id="96996" name="Line 3"/>
        <xdr:cNvSpPr>
          <a:spLocks noChangeShapeType="1"/>
        </xdr:cNvSpPr>
      </xdr:nvSpPr>
      <xdr:spPr bwMode="auto">
        <a:xfrm flipV="1">
          <a:off x="609600" y="41062275"/>
          <a:ext cx="1990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219</xdr:row>
      <xdr:rowOff>0</xdr:rowOff>
    </xdr:from>
    <xdr:to>
      <xdr:col>2</xdr:col>
      <xdr:colOff>0</xdr:colOff>
      <xdr:row>219</xdr:row>
      <xdr:rowOff>0</xdr:rowOff>
    </xdr:to>
    <xdr:sp macro="" textlink="">
      <xdr:nvSpPr>
        <xdr:cNvPr id="96997" name="Line 4"/>
        <xdr:cNvSpPr>
          <a:spLocks noChangeShapeType="1"/>
        </xdr:cNvSpPr>
      </xdr:nvSpPr>
      <xdr:spPr bwMode="auto">
        <a:xfrm flipV="1">
          <a:off x="609600" y="41062275"/>
          <a:ext cx="1990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219</xdr:row>
      <xdr:rowOff>0</xdr:rowOff>
    </xdr:from>
    <xdr:to>
      <xdr:col>2</xdr:col>
      <xdr:colOff>0</xdr:colOff>
      <xdr:row>219</xdr:row>
      <xdr:rowOff>0</xdr:rowOff>
    </xdr:to>
    <xdr:sp macro="" textlink="">
      <xdr:nvSpPr>
        <xdr:cNvPr id="96998" name="Line 5"/>
        <xdr:cNvSpPr>
          <a:spLocks noChangeShapeType="1"/>
        </xdr:cNvSpPr>
      </xdr:nvSpPr>
      <xdr:spPr bwMode="auto">
        <a:xfrm flipV="1">
          <a:off x="609600" y="41062275"/>
          <a:ext cx="1990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197</xdr:row>
      <xdr:rowOff>0</xdr:rowOff>
    </xdr:from>
    <xdr:to>
      <xdr:col>2</xdr:col>
      <xdr:colOff>0</xdr:colOff>
      <xdr:row>197</xdr:row>
      <xdr:rowOff>0</xdr:rowOff>
    </xdr:to>
    <xdr:sp macro="" textlink="">
      <xdr:nvSpPr>
        <xdr:cNvPr id="96999" name="Line 6"/>
        <xdr:cNvSpPr>
          <a:spLocks noChangeShapeType="1"/>
        </xdr:cNvSpPr>
      </xdr:nvSpPr>
      <xdr:spPr bwMode="auto">
        <a:xfrm flipV="1">
          <a:off x="609600" y="36252150"/>
          <a:ext cx="1990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223</xdr:row>
      <xdr:rowOff>0</xdr:rowOff>
    </xdr:from>
    <xdr:to>
      <xdr:col>1</xdr:col>
      <xdr:colOff>0</xdr:colOff>
      <xdr:row>224</xdr:row>
      <xdr:rowOff>0</xdr:rowOff>
    </xdr:to>
    <xdr:sp macro="" textlink="">
      <xdr:nvSpPr>
        <xdr:cNvPr id="97000" name="Line 7"/>
        <xdr:cNvSpPr>
          <a:spLocks noChangeShapeType="1"/>
        </xdr:cNvSpPr>
      </xdr:nvSpPr>
      <xdr:spPr bwMode="auto">
        <a:xfrm flipV="1">
          <a:off x="609600" y="41709975"/>
          <a:ext cx="0" cy="161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72</xdr:row>
      <xdr:rowOff>0</xdr:rowOff>
    </xdr:from>
    <xdr:to>
      <xdr:col>2</xdr:col>
      <xdr:colOff>0</xdr:colOff>
      <xdr:row>72</xdr:row>
      <xdr:rowOff>0</xdr:rowOff>
    </xdr:to>
    <xdr:sp macro="" textlink="">
      <xdr:nvSpPr>
        <xdr:cNvPr id="97001" name="Line 8"/>
        <xdr:cNvSpPr>
          <a:spLocks noChangeShapeType="1"/>
        </xdr:cNvSpPr>
      </xdr:nvSpPr>
      <xdr:spPr bwMode="auto">
        <a:xfrm flipV="1">
          <a:off x="609600" y="12344400"/>
          <a:ext cx="1990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37</xdr:row>
      <xdr:rowOff>0</xdr:rowOff>
    </xdr:from>
    <xdr:to>
      <xdr:col>2</xdr:col>
      <xdr:colOff>0</xdr:colOff>
      <xdr:row>37</xdr:row>
      <xdr:rowOff>0</xdr:rowOff>
    </xdr:to>
    <xdr:sp macro="" textlink="">
      <xdr:nvSpPr>
        <xdr:cNvPr id="97002" name="Line 9"/>
        <xdr:cNvSpPr>
          <a:spLocks noChangeShapeType="1"/>
        </xdr:cNvSpPr>
      </xdr:nvSpPr>
      <xdr:spPr bwMode="auto">
        <a:xfrm flipV="1">
          <a:off x="609600" y="6496050"/>
          <a:ext cx="1990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183</xdr:row>
      <xdr:rowOff>0</xdr:rowOff>
    </xdr:from>
    <xdr:to>
      <xdr:col>2</xdr:col>
      <xdr:colOff>0</xdr:colOff>
      <xdr:row>183</xdr:row>
      <xdr:rowOff>0</xdr:rowOff>
    </xdr:to>
    <xdr:sp macro="" textlink="">
      <xdr:nvSpPr>
        <xdr:cNvPr id="97003" name="Line 10"/>
        <xdr:cNvSpPr>
          <a:spLocks noChangeShapeType="1"/>
        </xdr:cNvSpPr>
      </xdr:nvSpPr>
      <xdr:spPr bwMode="auto">
        <a:xfrm flipV="1">
          <a:off x="609600" y="32204025"/>
          <a:ext cx="1990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203</xdr:row>
      <xdr:rowOff>0</xdr:rowOff>
    </xdr:from>
    <xdr:to>
      <xdr:col>2</xdr:col>
      <xdr:colOff>0</xdr:colOff>
      <xdr:row>203</xdr:row>
      <xdr:rowOff>0</xdr:rowOff>
    </xdr:to>
    <xdr:sp macro="" textlink="">
      <xdr:nvSpPr>
        <xdr:cNvPr id="97004" name="Line 11"/>
        <xdr:cNvSpPr>
          <a:spLocks noChangeShapeType="1"/>
        </xdr:cNvSpPr>
      </xdr:nvSpPr>
      <xdr:spPr bwMode="auto">
        <a:xfrm flipV="1">
          <a:off x="609600" y="37833300"/>
          <a:ext cx="1990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175</xdr:row>
      <xdr:rowOff>0</xdr:rowOff>
    </xdr:from>
    <xdr:to>
      <xdr:col>2</xdr:col>
      <xdr:colOff>0</xdr:colOff>
      <xdr:row>175</xdr:row>
      <xdr:rowOff>0</xdr:rowOff>
    </xdr:to>
    <xdr:sp macro="" textlink="">
      <xdr:nvSpPr>
        <xdr:cNvPr id="97005" name="Line 12"/>
        <xdr:cNvSpPr>
          <a:spLocks noChangeShapeType="1"/>
        </xdr:cNvSpPr>
      </xdr:nvSpPr>
      <xdr:spPr bwMode="auto">
        <a:xfrm flipV="1">
          <a:off x="609600" y="30441900"/>
          <a:ext cx="1990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197</xdr:row>
      <xdr:rowOff>0</xdr:rowOff>
    </xdr:from>
    <xdr:to>
      <xdr:col>2</xdr:col>
      <xdr:colOff>0</xdr:colOff>
      <xdr:row>197</xdr:row>
      <xdr:rowOff>0</xdr:rowOff>
    </xdr:to>
    <xdr:sp macro="" textlink="">
      <xdr:nvSpPr>
        <xdr:cNvPr id="97006" name="Line 13"/>
        <xdr:cNvSpPr>
          <a:spLocks noChangeShapeType="1"/>
        </xdr:cNvSpPr>
      </xdr:nvSpPr>
      <xdr:spPr bwMode="auto">
        <a:xfrm flipV="1">
          <a:off x="609600" y="36252150"/>
          <a:ext cx="1990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244</xdr:row>
      <xdr:rowOff>0</xdr:rowOff>
    </xdr:from>
    <xdr:to>
      <xdr:col>2</xdr:col>
      <xdr:colOff>0</xdr:colOff>
      <xdr:row>244</xdr:row>
      <xdr:rowOff>0</xdr:rowOff>
    </xdr:to>
    <xdr:sp macro="" textlink="">
      <xdr:nvSpPr>
        <xdr:cNvPr id="97007" name="Line 14"/>
        <xdr:cNvSpPr>
          <a:spLocks noChangeShapeType="1"/>
        </xdr:cNvSpPr>
      </xdr:nvSpPr>
      <xdr:spPr bwMode="auto">
        <a:xfrm flipV="1">
          <a:off x="609600" y="45567600"/>
          <a:ext cx="1990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96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97008" name="Line 15"/>
        <xdr:cNvSpPr>
          <a:spLocks noChangeShapeType="1"/>
        </xdr:cNvSpPr>
      </xdr:nvSpPr>
      <xdr:spPr bwMode="auto">
        <a:xfrm flipV="1">
          <a:off x="609600" y="16887825"/>
          <a:ext cx="1990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224</xdr:row>
      <xdr:rowOff>0</xdr:rowOff>
    </xdr:from>
    <xdr:to>
      <xdr:col>1</xdr:col>
      <xdr:colOff>0</xdr:colOff>
      <xdr:row>226</xdr:row>
      <xdr:rowOff>0</xdr:rowOff>
    </xdr:to>
    <xdr:sp macro="" textlink="">
      <xdr:nvSpPr>
        <xdr:cNvPr id="97009" name="Line 16"/>
        <xdr:cNvSpPr>
          <a:spLocks noChangeShapeType="1"/>
        </xdr:cNvSpPr>
      </xdr:nvSpPr>
      <xdr:spPr bwMode="auto">
        <a:xfrm flipV="1">
          <a:off x="609600" y="41871900"/>
          <a:ext cx="0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244</xdr:row>
      <xdr:rowOff>0</xdr:rowOff>
    </xdr:from>
    <xdr:to>
      <xdr:col>2</xdr:col>
      <xdr:colOff>0</xdr:colOff>
      <xdr:row>244</xdr:row>
      <xdr:rowOff>0</xdr:rowOff>
    </xdr:to>
    <xdr:sp macro="" textlink="">
      <xdr:nvSpPr>
        <xdr:cNvPr id="97010" name="Line 17"/>
        <xdr:cNvSpPr>
          <a:spLocks noChangeShapeType="1"/>
        </xdr:cNvSpPr>
      </xdr:nvSpPr>
      <xdr:spPr bwMode="auto">
        <a:xfrm flipV="1">
          <a:off x="609600" y="45567600"/>
          <a:ext cx="1990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297</xdr:row>
      <xdr:rowOff>0</xdr:rowOff>
    </xdr:from>
    <xdr:to>
      <xdr:col>1</xdr:col>
      <xdr:colOff>0</xdr:colOff>
      <xdr:row>297</xdr:row>
      <xdr:rowOff>0</xdr:rowOff>
    </xdr:to>
    <xdr:sp macro="" textlink="">
      <xdr:nvSpPr>
        <xdr:cNvPr id="97011" name="Line 18"/>
        <xdr:cNvSpPr>
          <a:spLocks noChangeShapeType="1"/>
        </xdr:cNvSpPr>
      </xdr:nvSpPr>
      <xdr:spPr bwMode="auto">
        <a:xfrm flipV="1">
          <a:off x="609600" y="57045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297</xdr:row>
      <xdr:rowOff>0</xdr:rowOff>
    </xdr:from>
    <xdr:to>
      <xdr:col>2</xdr:col>
      <xdr:colOff>0</xdr:colOff>
      <xdr:row>297</xdr:row>
      <xdr:rowOff>0</xdr:rowOff>
    </xdr:to>
    <xdr:sp macro="" textlink="">
      <xdr:nvSpPr>
        <xdr:cNvPr id="97012" name="Line 19"/>
        <xdr:cNvSpPr>
          <a:spLocks noChangeShapeType="1"/>
        </xdr:cNvSpPr>
      </xdr:nvSpPr>
      <xdr:spPr bwMode="auto">
        <a:xfrm flipV="1">
          <a:off x="609600" y="57045225"/>
          <a:ext cx="1990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297</xdr:row>
      <xdr:rowOff>0</xdr:rowOff>
    </xdr:from>
    <xdr:to>
      <xdr:col>1</xdr:col>
      <xdr:colOff>0</xdr:colOff>
      <xdr:row>297</xdr:row>
      <xdr:rowOff>0</xdr:rowOff>
    </xdr:to>
    <xdr:sp macro="" textlink="">
      <xdr:nvSpPr>
        <xdr:cNvPr id="97013" name="Line 20"/>
        <xdr:cNvSpPr>
          <a:spLocks noChangeShapeType="1"/>
        </xdr:cNvSpPr>
      </xdr:nvSpPr>
      <xdr:spPr bwMode="auto">
        <a:xfrm flipV="1">
          <a:off x="609600" y="57045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297</xdr:row>
      <xdr:rowOff>0</xdr:rowOff>
    </xdr:from>
    <xdr:to>
      <xdr:col>2</xdr:col>
      <xdr:colOff>0</xdr:colOff>
      <xdr:row>297</xdr:row>
      <xdr:rowOff>0</xdr:rowOff>
    </xdr:to>
    <xdr:sp macro="" textlink="">
      <xdr:nvSpPr>
        <xdr:cNvPr id="97014" name="Line 21"/>
        <xdr:cNvSpPr>
          <a:spLocks noChangeShapeType="1"/>
        </xdr:cNvSpPr>
      </xdr:nvSpPr>
      <xdr:spPr bwMode="auto">
        <a:xfrm flipV="1">
          <a:off x="609600" y="57045225"/>
          <a:ext cx="1990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72</xdr:row>
      <xdr:rowOff>0</xdr:rowOff>
    </xdr:from>
    <xdr:to>
      <xdr:col>2</xdr:col>
      <xdr:colOff>0</xdr:colOff>
      <xdr:row>72</xdr:row>
      <xdr:rowOff>0</xdr:rowOff>
    </xdr:to>
    <xdr:sp macro="" textlink="">
      <xdr:nvSpPr>
        <xdr:cNvPr id="97015" name="Line 22"/>
        <xdr:cNvSpPr>
          <a:spLocks noChangeShapeType="1"/>
        </xdr:cNvSpPr>
      </xdr:nvSpPr>
      <xdr:spPr bwMode="auto">
        <a:xfrm flipV="1">
          <a:off x="609600" y="12344400"/>
          <a:ext cx="1990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80</xdr:row>
      <xdr:rowOff>0</xdr:rowOff>
    </xdr:from>
    <xdr:to>
      <xdr:col>2</xdr:col>
      <xdr:colOff>0</xdr:colOff>
      <xdr:row>80</xdr:row>
      <xdr:rowOff>0</xdr:rowOff>
    </xdr:to>
    <xdr:sp macro="" textlink="">
      <xdr:nvSpPr>
        <xdr:cNvPr id="97016" name="Line 23"/>
        <xdr:cNvSpPr>
          <a:spLocks noChangeShapeType="1"/>
        </xdr:cNvSpPr>
      </xdr:nvSpPr>
      <xdr:spPr bwMode="auto">
        <a:xfrm flipV="1">
          <a:off x="609600" y="13935075"/>
          <a:ext cx="1990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223</xdr:row>
      <xdr:rowOff>0</xdr:rowOff>
    </xdr:from>
    <xdr:to>
      <xdr:col>1</xdr:col>
      <xdr:colOff>0</xdr:colOff>
      <xdr:row>225</xdr:row>
      <xdr:rowOff>0</xdr:rowOff>
    </xdr:to>
    <xdr:sp macro="" textlink="">
      <xdr:nvSpPr>
        <xdr:cNvPr id="97017" name="Line 24"/>
        <xdr:cNvSpPr>
          <a:spLocks noChangeShapeType="1"/>
        </xdr:cNvSpPr>
      </xdr:nvSpPr>
      <xdr:spPr bwMode="auto">
        <a:xfrm flipV="1">
          <a:off x="609600" y="41709975"/>
          <a:ext cx="0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245</xdr:row>
      <xdr:rowOff>0</xdr:rowOff>
    </xdr:from>
    <xdr:to>
      <xdr:col>1</xdr:col>
      <xdr:colOff>0</xdr:colOff>
      <xdr:row>245</xdr:row>
      <xdr:rowOff>0</xdr:rowOff>
    </xdr:to>
    <xdr:sp macro="" textlink="">
      <xdr:nvSpPr>
        <xdr:cNvPr id="97018" name="Line 25"/>
        <xdr:cNvSpPr>
          <a:spLocks noChangeShapeType="1"/>
        </xdr:cNvSpPr>
      </xdr:nvSpPr>
      <xdr:spPr bwMode="auto">
        <a:xfrm flipV="1">
          <a:off x="609600" y="45948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244</xdr:row>
      <xdr:rowOff>0</xdr:rowOff>
    </xdr:from>
    <xdr:to>
      <xdr:col>2</xdr:col>
      <xdr:colOff>0</xdr:colOff>
      <xdr:row>244</xdr:row>
      <xdr:rowOff>0</xdr:rowOff>
    </xdr:to>
    <xdr:sp macro="" textlink="">
      <xdr:nvSpPr>
        <xdr:cNvPr id="97019" name="Line 26"/>
        <xdr:cNvSpPr>
          <a:spLocks noChangeShapeType="1"/>
        </xdr:cNvSpPr>
      </xdr:nvSpPr>
      <xdr:spPr bwMode="auto">
        <a:xfrm flipV="1">
          <a:off x="609600" y="45567600"/>
          <a:ext cx="1990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298</xdr:row>
      <xdr:rowOff>0</xdr:rowOff>
    </xdr:from>
    <xdr:to>
      <xdr:col>1</xdr:col>
      <xdr:colOff>0</xdr:colOff>
      <xdr:row>298</xdr:row>
      <xdr:rowOff>0</xdr:rowOff>
    </xdr:to>
    <xdr:sp macro="" textlink="">
      <xdr:nvSpPr>
        <xdr:cNvPr id="97020" name="Line 27"/>
        <xdr:cNvSpPr>
          <a:spLocks noChangeShapeType="1"/>
        </xdr:cNvSpPr>
      </xdr:nvSpPr>
      <xdr:spPr bwMode="auto">
        <a:xfrm flipV="1">
          <a:off x="609600" y="5721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298</xdr:row>
      <xdr:rowOff>0</xdr:rowOff>
    </xdr:from>
    <xdr:to>
      <xdr:col>2</xdr:col>
      <xdr:colOff>0</xdr:colOff>
      <xdr:row>298</xdr:row>
      <xdr:rowOff>0</xdr:rowOff>
    </xdr:to>
    <xdr:sp macro="" textlink="">
      <xdr:nvSpPr>
        <xdr:cNvPr id="97021" name="Line 28"/>
        <xdr:cNvSpPr>
          <a:spLocks noChangeShapeType="1"/>
        </xdr:cNvSpPr>
      </xdr:nvSpPr>
      <xdr:spPr bwMode="auto">
        <a:xfrm flipV="1">
          <a:off x="609600" y="57216675"/>
          <a:ext cx="1990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316</xdr:row>
      <xdr:rowOff>0</xdr:rowOff>
    </xdr:from>
    <xdr:to>
      <xdr:col>2</xdr:col>
      <xdr:colOff>0</xdr:colOff>
      <xdr:row>316</xdr:row>
      <xdr:rowOff>0</xdr:rowOff>
    </xdr:to>
    <xdr:sp macro="" textlink="">
      <xdr:nvSpPr>
        <xdr:cNvPr id="97022" name="Line 29"/>
        <xdr:cNvSpPr>
          <a:spLocks noChangeShapeType="1"/>
        </xdr:cNvSpPr>
      </xdr:nvSpPr>
      <xdr:spPr bwMode="auto">
        <a:xfrm flipV="1">
          <a:off x="609600" y="60178950"/>
          <a:ext cx="1990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277</xdr:row>
      <xdr:rowOff>0</xdr:rowOff>
    </xdr:from>
    <xdr:to>
      <xdr:col>14</xdr:col>
      <xdr:colOff>0</xdr:colOff>
      <xdr:row>277</xdr:row>
      <xdr:rowOff>0</xdr:rowOff>
    </xdr:to>
    <xdr:sp macro="" textlink="">
      <xdr:nvSpPr>
        <xdr:cNvPr id="97023" name="Line 30"/>
        <xdr:cNvSpPr>
          <a:spLocks noChangeShapeType="1"/>
        </xdr:cNvSpPr>
      </xdr:nvSpPr>
      <xdr:spPr bwMode="auto">
        <a:xfrm flipV="1">
          <a:off x="10420350" y="53120925"/>
          <a:ext cx="609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0</xdr:rowOff>
    </xdr:from>
    <xdr:to>
      <xdr:col>2</xdr:col>
      <xdr:colOff>0</xdr:colOff>
      <xdr:row>8</xdr:row>
      <xdr:rowOff>0</xdr:rowOff>
    </xdr:to>
    <xdr:sp macro="" textlink="">
      <xdr:nvSpPr>
        <xdr:cNvPr id="98637" name="Line 1"/>
        <xdr:cNvSpPr>
          <a:spLocks noChangeShapeType="1"/>
        </xdr:cNvSpPr>
      </xdr:nvSpPr>
      <xdr:spPr bwMode="auto">
        <a:xfrm flipV="1">
          <a:off x="609600" y="1085850"/>
          <a:ext cx="1809750" cy="390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176</xdr:row>
      <xdr:rowOff>0</xdr:rowOff>
    </xdr:from>
    <xdr:to>
      <xdr:col>2</xdr:col>
      <xdr:colOff>0</xdr:colOff>
      <xdr:row>176</xdr:row>
      <xdr:rowOff>0</xdr:rowOff>
    </xdr:to>
    <xdr:sp macro="" textlink="">
      <xdr:nvSpPr>
        <xdr:cNvPr id="98638" name="Line 2"/>
        <xdr:cNvSpPr>
          <a:spLocks noChangeShapeType="1"/>
        </xdr:cNvSpPr>
      </xdr:nvSpPr>
      <xdr:spPr bwMode="auto">
        <a:xfrm flipV="1">
          <a:off x="609600" y="30632400"/>
          <a:ext cx="1809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222</xdr:row>
      <xdr:rowOff>0</xdr:rowOff>
    </xdr:from>
    <xdr:to>
      <xdr:col>2</xdr:col>
      <xdr:colOff>0</xdr:colOff>
      <xdr:row>222</xdr:row>
      <xdr:rowOff>0</xdr:rowOff>
    </xdr:to>
    <xdr:sp macro="" textlink="">
      <xdr:nvSpPr>
        <xdr:cNvPr id="98639" name="Line 3"/>
        <xdr:cNvSpPr>
          <a:spLocks noChangeShapeType="1"/>
        </xdr:cNvSpPr>
      </xdr:nvSpPr>
      <xdr:spPr bwMode="auto">
        <a:xfrm flipV="1">
          <a:off x="609600" y="41062275"/>
          <a:ext cx="1809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222</xdr:row>
      <xdr:rowOff>0</xdr:rowOff>
    </xdr:from>
    <xdr:to>
      <xdr:col>2</xdr:col>
      <xdr:colOff>0</xdr:colOff>
      <xdr:row>222</xdr:row>
      <xdr:rowOff>0</xdr:rowOff>
    </xdr:to>
    <xdr:sp macro="" textlink="">
      <xdr:nvSpPr>
        <xdr:cNvPr id="98640" name="Line 4"/>
        <xdr:cNvSpPr>
          <a:spLocks noChangeShapeType="1"/>
        </xdr:cNvSpPr>
      </xdr:nvSpPr>
      <xdr:spPr bwMode="auto">
        <a:xfrm flipV="1">
          <a:off x="609600" y="41062275"/>
          <a:ext cx="1809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222</xdr:row>
      <xdr:rowOff>0</xdr:rowOff>
    </xdr:from>
    <xdr:to>
      <xdr:col>2</xdr:col>
      <xdr:colOff>0</xdr:colOff>
      <xdr:row>222</xdr:row>
      <xdr:rowOff>0</xdr:rowOff>
    </xdr:to>
    <xdr:sp macro="" textlink="">
      <xdr:nvSpPr>
        <xdr:cNvPr id="98641" name="Line 5"/>
        <xdr:cNvSpPr>
          <a:spLocks noChangeShapeType="1"/>
        </xdr:cNvSpPr>
      </xdr:nvSpPr>
      <xdr:spPr bwMode="auto">
        <a:xfrm flipV="1">
          <a:off x="609600" y="41062275"/>
          <a:ext cx="1809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201</xdr:row>
      <xdr:rowOff>0</xdr:rowOff>
    </xdr:from>
    <xdr:to>
      <xdr:col>2</xdr:col>
      <xdr:colOff>0</xdr:colOff>
      <xdr:row>201</xdr:row>
      <xdr:rowOff>0</xdr:rowOff>
    </xdr:to>
    <xdr:sp macro="" textlink="">
      <xdr:nvSpPr>
        <xdr:cNvPr id="98642" name="Line 6"/>
        <xdr:cNvSpPr>
          <a:spLocks noChangeShapeType="1"/>
        </xdr:cNvSpPr>
      </xdr:nvSpPr>
      <xdr:spPr bwMode="auto">
        <a:xfrm flipV="1">
          <a:off x="609600" y="36347400"/>
          <a:ext cx="1809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226</xdr:row>
      <xdr:rowOff>0</xdr:rowOff>
    </xdr:from>
    <xdr:to>
      <xdr:col>1</xdr:col>
      <xdr:colOff>0</xdr:colOff>
      <xdr:row>227</xdr:row>
      <xdr:rowOff>0</xdr:rowOff>
    </xdr:to>
    <xdr:sp macro="" textlink="">
      <xdr:nvSpPr>
        <xdr:cNvPr id="98643" name="Line 7"/>
        <xdr:cNvSpPr>
          <a:spLocks noChangeShapeType="1"/>
        </xdr:cNvSpPr>
      </xdr:nvSpPr>
      <xdr:spPr bwMode="auto">
        <a:xfrm flipV="1">
          <a:off x="609600" y="41709975"/>
          <a:ext cx="0" cy="161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13</xdr:row>
      <xdr:rowOff>0</xdr:rowOff>
    </xdr:from>
    <xdr:to>
      <xdr:col>2</xdr:col>
      <xdr:colOff>0</xdr:colOff>
      <xdr:row>13</xdr:row>
      <xdr:rowOff>0</xdr:rowOff>
    </xdr:to>
    <xdr:sp macro="" textlink="">
      <xdr:nvSpPr>
        <xdr:cNvPr id="98644" name="Line 8"/>
        <xdr:cNvSpPr>
          <a:spLocks noChangeShapeType="1"/>
        </xdr:cNvSpPr>
      </xdr:nvSpPr>
      <xdr:spPr bwMode="auto">
        <a:xfrm flipV="1">
          <a:off x="609600" y="2609850"/>
          <a:ext cx="1809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75</xdr:row>
      <xdr:rowOff>0</xdr:rowOff>
    </xdr:from>
    <xdr:to>
      <xdr:col>2</xdr:col>
      <xdr:colOff>0</xdr:colOff>
      <xdr:row>75</xdr:row>
      <xdr:rowOff>0</xdr:rowOff>
    </xdr:to>
    <xdr:sp macro="" textlink="">
      <xdr:nvSpPr>
        <xdr:cNvPr id="98645" name="Line 9"/>
        <xdr:cNvSpPr>
          <a:spLocks noChangeShapeType="1"/>
        </xdr:cNvSpPr>
      </xdr:nvSpPr>
      <xdr:spPr bwMode="auto">
        <a:xfrm flipV="1">
          <a:off x="609600" y="12915900"/>
          <a:ext cx="1809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189</xdr:row>
      <xdr:rowOff>0</xdr:rowOff>
    </xdr:from>
    <xdr:to>
      <xdr:col>2</xdr:col>
      <xdr:colOff>0</xdr:colOff>
      <xdr:row>189</xdr:row>
      <xdr:rowOff>0</xdr:rowOff>
    </xdr:to>
    <xdr:sp macro="" textlink="">
      <xdr:nvSpPr>
        <xdr:cNvPr id="98646" name="Line 10"/>
        <xdr:cNvSpPr>
          <a:spLocks noChangeShapeType="1"/>
        </xdr:cNvSpPr>
      </xdr:nvSpPr>
      <xdr:spPr bwMode="auto">
        <a:xfrm flipV="1">
          <a:off x="609600" y="33251775"/>
          <a:ext cx="1809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207</xdr:row>
      <xdr:rowOff>0</xdr:rowOff>
    </xdr:from>
    <xdr:to>
      <xdr:col>2</xdr:col>
      <xdr:colOff>0</xdr:colOff>
      <xdr:row>207</xdr:row>
      <xdr:rowOff>0</xdr:rowOff>
    </xdr:to>
    <xdr:sp macro="" textlink="">
      <xdr:nvSpPr>
        <xdr:cNvPr id="98647" name="Line 11"/>
        <xdr:cNvSpPr>
          <a:spLocks noChangeShapeType="1"/>
        </xdr:cNvSpPr>
      </xdr:nvSpPr>
      <xdr:spPr bwMode="auto">
        <a:xfrm flipV="1">
          <a:off x="609600" y="37995225"/>
          <a:ext cx="1809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182</xdr:row>
      <xdr:rowOff>0</xdr:rowOff>
    </xdr:from>
    <xdr:to>
      <xdr:col>2</xdr:col>
      <xdr:colOff>0</xdr:colOff>
      <xdr:row>182</xdr:row>
      <xdr:rowOff>0</xdr:rowOff>
    </xdr:to>
    <xdr:sp macro="" textlink="">
      <xdr:nvSpPr>
        <xdr:cNvPr id="98648" name="Line 12"/>
        <xdr:cNvSpPr>
          <a:spLocks noChangeShapeType="1"/>
        </xdr:cNvSpPr>
      </xdr:nvSpPr>
      <xdr:spPr bwMode="auto">
        <a:xfrm flipV="1">
          <a:off x="609600" y="31832550"/>
          <a:ext cx="1809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201</xdr:row>
      <xdr:rowOff>0</xdr:rowOff>
    </xdr:from>
    <xdr:to>
      <xdr:col>2</xdr:col>
      <xdr:colOff>0</xdr:colOff>
      <xdr:row>201</xdr:row>
      <xdr:rowOff>0</xdr:rowOff>
    </xdr:to>
    <xdr:sp macro="" textlink="">
      <xdr:nvSpPr>
        <xdr:cNvPr id="98649" name="Line 13"/>
        <xdr:cNvSpPr>
          <a:spLocks noChangeShapeType="1"/>
        </xdr:cNvSpPr>
      </xdr:nvSpPr>
      <xdr:spPr bwMode="auto">
        <a:xfrm flipV="1">
          <a:off x="609600" y="36347400"/>
          <a:ext cx="1809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239</xdr:row>
      <xdr:rowOff>0</xdr:rowOff>
    </xdr:from>
    <xdr:to>
      <xdr:col>2</xdr:col>
      <xdr:colOff>0</xdr:colOff>
      <xdr:row>239</xdr:row>
      <xdr:rowOff>0</xdr:rowOff>
    </xdr:to>
    <xdr:sp macro="" textlink="">
      <xdr:nvSpPr>
        <xdr:cNvPr id="98650" name="Line 14"/>
        <xdr:cNvSpPr>
          <a:spLocks noChangeShapeType="1"/>
        </xdr:cNvSpPr>
      </xdr:nvSpPr>
      <xdr:spPr bwMode="auto">
        <a:xfrm flipV="1">
          <a:off x="609600" y="44167425"/>
          <a:ext cx="1809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102</xdr:row>
      <xdr:rowOff>0</xdr:rowOff>
    </xdr:from>
    <xdr:to>
      <xdr:col>2</xdr:col>
      <xdr:colOff>0</xdr:colOff>
      <xdr:row>102</xdr:row>
      <xdr:rowOff>0</xdr:rowOff>
    </xdr:to>
    <xdr:sp macro="" textlink="">
      <xdr:nvSpPr>
        <xdr:cNvPr id="98651" name="Line 15"/>
        <xdr:cNvSpPr>
          <a:spLocks noChangeShapeType="1"/>
        </xdr:cNvSpPr>
      </xdr:nvSpPr>
      <xdr:spPr bwMode="auto">
        <a:xfrm flipV="1">
          <a:off x="609600" y="17954625"/>
          <a:ext cx="1809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227</xdr:row>
      <xdr:rowOff>0</xdr:rowOff>
    </xdr:from>
    <xdr:to>
      <xdr:col>1</xdr:col>
      <xdr:colOff>0</xdr:colOff>
      <xdr:row>229</xdr:row>
      <xdr:rowOff>0</xdr:rowOff>
    </xdr:to>
    <xdr:sp macro="" textlink="">
      <xdr:nvSpPr>
        <xdr:cNvPr id="98652" name="Line 16"/>
        <xdr:cNvSpPr>
          <a:spLocks noChangeShapeType="1"/>
        </xdr:cNvSpPr>
      </xdr:nvSpPr>
      <xdr:spPr bwMode="auto">
        <a:xfrm flipV="1">
          <a:off x="609600" y="41871900"/>
          <a:ext cx="0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239</xdr:row>
      <xdr:rowOff>0</xdr:rowOff>
    </xdr:from>
    <xdr:to>
      <xdr:col>2</xdr:col>
      <xdr:colOff>0</xdr:colOff>
      <xdr:row>239</xdr:row>
      <xdr:rowOff>0</xdr:rowOff>
    </xdr:to>
    <xdr:sp macro="" textlink="">
      <xdr:nvSpPr>
        <xdr:cNvPr id="98653" name="Line 17"/>
        <xdr:cNvSpPr>
          <a:spLocks noChangeShapeType="1"/>
        </xdr:cNvSpPr>
      </xdr:nvSpPr>
      <xdr:spPr bwMode="auto">
        <a:xfrm flipV="1">
          <a:off x="609600" y="44167425"/>
          <a:ext cx="1809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328</xdr:row>
      <xdr:rowOff>0</xdr:rowOff>
    </xdr:from>
    <xdr:to>
      <xdr:col>1</xdr:col>
      <xdr:colOff>0</xdr:colOff>
      <xdr:row>328</xdr:row>
      <xdr:rowOff>0</xdr:rowOff>
    </xdr:to>
    <xdr:sp macro="" textlink="">
      <xdr:nvSpPr>
        <xdr:cNvPr id="98654" name="Line 18"/>
        <xdr:cNvSpPr>
          <a:spLocks noChangeShapeType="1"/>
        </xdr:cNvSpPr>
      </xdr:nvSpPr>
      <xdr:spPr bwMode="auto">
        <a:xfrm flipV="1">
          <a:off x="609600" y="66151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328</xdr:row>
      <xdr:rowOff>0</xdr:rowOff>
    </xdr:from>
    <xdr:to>
      <xdr:col>2</xdr:col>
      <xdr:colOff>0</xdr:colOff>
      <xdr:row>328</xdr:row>
      <xdr:rowOff>0</xdr:rowOff>
    </xdr:to>
    <xdr:sp macro="" textlink="">
      <xdr:nvSpPr>
        <xdr:cNvPr id="98655" name="Line 19"/>
        <xdr:cNvSpPr>
          <a:spLocks noChangeShapeType="1"/>
        </xdr:cNvSpPr>
      </xdr:nvSpPr>
      <xdr:spPr bwMode="auto">
        <a:xfrm flipV="1">
          <a:off x="609600" y="66151125"/>
          <a:ext cx="1809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328</xdr:row>
      <xdr:rowOff>0</xdr:rowOff>
    </xdr:from>
    <xdr:to>
      <xdr:col>1</xdr:col>
      <xdr:colOff>0</xdr:colOff>
      <xdr:row>328</xdr:row>
      <xdr:rowOff>0</xdr:rowOff>
    </xdr:to>
    <xdr:sp macro="" textlink="">
      <xdr:nvSpPr>
        <xdr:cNvPr id="98656" name="Line 20"/>
        <xdr:cNvSpPr>
          <a:spLocks noChangeShapeType="1"/>
        </xdr:cNvSpPr>
      </xdr:nvSpPr>
      <xdr:spPr bwMode="auto">
        <a:xfrm flipV="1">
          <a:off x="609600" y="66151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328</xdr:row>
      <xdr:rowOff>0</xdr:rowOff>
    </xdr:from>
    <xdr:to>
      <xdr:col>2</xdr:col>
      <xdr:colOff>0</xdr:colOff>
      <xdr:row>328</xdr:row>
      <xdr:rowOff>0</xdr:rowOff>
    </xdr:to>
    <xdr:sp macro="" textlink="">
      <xdr:nvSpPr>
        <xdr:cNvPr id="98657" name="Line 21"/>
        <xdr:cNvSpPr>
          <a:spLocks noChangeShapeType="1"/>
        </xdr:cNvSpPr>
      </xdr:nvSpPr>
      <xdr:spPr bwMode="auto">
        <a:xfrm flipV="1">
          <a:off x="609600" y="66151125"/>
          <a:ext cx="1809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13</xdr:row>
      <xdr:rowOff>0</xdr:rowOff>
    </xdr:from>
    <xdr:to>
      <xdr:col>2</xdr:col>
      <xdr:colOff>0</xdr:colOff>
      <xdr:row>13</xdr:row>
      <xdr:rowOff>0</xdr:rowOff>
    </xdr:to>
    <xdr:sp macro="" textlink="">
      <xdr:nvSpPr>
        <xdr:cNvPr id="98658" name="Line 22"/>
        <xdr:cNvSpPr>
          <a:spLocks noChangeShapeType="1"/>
        </xdr:cNvSpPr>
      </xdr:nvSpPr>
      <xdr:spPr bwMode="auto">
        <a:xfrm flipV="1">
          <a:off x="609600" y="2609850"/>
          <a:ext cx="1809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82</xdr:row>
      <xdr:rowOff>0</xdr:rowOff>
    </xdr:from>
    <xdr:to>
      <xdr:col>2</xdr:col>
      <xdr:colOff>0</xdr:colOff>
      <xdr:row>82</xdr:row>
      <xdr:rowOff>0</xdr:rowOff>
    </xdr:to>
    <xdr:sp macro="" textlink="">
      <xdr:nvSpPr>
        <xdr:cNvPr id="98659" name="Line 23"/>
        <xdr:cNvSpPr>
          <a:spLocks noChangeShapeType="1"/>
        </xdr:cNvSpPr>
      </xdr:nvSpPr>
      <xdr:spPr bwMode="auto">
        <a:xfrm flipV="1">
          <a:off x="609600" y="14192250"/>
          <a:ext cx="1809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226</xdr:row>
      <xdr:rowOff>0</xdr:rowOff>
    </xdr:from>
    <xdr:to>
      <xdr:col>1</xdr:col>
      <xdr:colOff>0</xdr:colOff>
      <xdr:row>228</xdr:row>
      <xdr:rowOff>0</xdr:rowOff>
    </xdr:to>
    <xdr:sp macro="" textlink="">
      <xdr:nvSpPr>
        <xdr:cNvPr id="98660" name="Line 24"/>
        <xdr:cNvSpPr>
          <a:spLocks noChangeShapeType="1"/>
        </xdr:cNvSpPr>
      </xdr:nvSpPr>
      <xdr:spPr bwMode="auto">
        <a:xfrm flipV="1">
          <a:off x="609600" y="41709975"/>
          <a:ext cx="0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240</xdr:row>
      <xdr:rowOff>0</xdr:rowOff>
    </xdr:from>
    <xdr:to>
      <xdr:col>1</xdr:col>
      <xdr:colOff>0</xdr:colOff>
      <xdr:row>240</xdr:row>
      <xdr:rowOff>0</xdr:rowOff>
    </xdr:to>
    <xdr:sp macro="" textlink="">
      <xdr:nvSpPr>
        <xdr:cNvPr id="98661" name="Line 25"/>
        <xdr:cNvSpPr>
          <a:spLocks noChangeShapeType="1"/>
        </xdr:cNvSpPr>
      </xdr:nvSpPr>
      <xdr:spPr bwMode="auto">
        <a:xfrm flipV="1">
          <a:off x="609600" y="4455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239</xdr:row>
      <xdr:rowOff>0</xdr:rowOff>
    </xdr:from>
    <xdr:to>
      <xdr:col>2</xdr:col>
      <xdr:colOff>0</xdr:colOff>
      <xdr:row>239</xdr:row>
      <xdr:rowOff>0</xdr:rowOff>
    </xdr:to>
    <xdr:sp macro="" textlink="">
      <xdr:nvSpPr>
        <xdr:cNvPr id="98662" name="Line 26"/>
        <xdr:cNvSpPr>
          <a:spLocks noChangeShapeType="1"/>
        </xdr:cNvSpPr>
      </xdr:nvSpPr>
      <xdr:spPr bwMode="auto">
        <a:xfrm flipV="1">
          <a:off x="609600" y="44167425"/>
          <a:ext cx="1809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256</xdr:row>
      <xdr:rowOff>0</xdr:rowOff>
    </xdr:from>
    <xdr:to>
      <xdr:col>1</xdr:col>
      <xdr:colOff>0</xdr:colOff>
      <xdr:row>256</xdr:row>
      <xdr:rowOff>0</xdr:rowOff>
    </xdr:to>
    <xdr:sp macro="" textlink="">
      <xdr:nvSpPr>
        <xdr:cNvPr id="98663" name="Line 27"/>
        <xdr:cNvSpPr>
          <a:spLocks noChangeShapeType="1"/>
        </xdr:cNvSpPr>
      </xdr:nvSpPr>
      <xdr:spPr bwMode="auto">
        <a:xfrm flipV="1">
          <a:off x="609600" y="47739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256</xdr:row>
      <xdr:rowOff>0</xdr:rowOff>
    </xdr:from>
    <xdr:to>
      <xdr:col>2</xdr:col>
      <xdr:colOff>0</xdr:colOff>
      <xdr:row>256</xdr:row>
      <xdr:rowOff>0</xdr:rowOff>
    </xdr:to>
    <xdr:sp macro="" textlink="">
      <xdr:nvSpPr>
        <xdr:cNvPr id="98664" name="Line 28"/>
        <xdr:cNvSpPr>
          <a:spLocks noChangeShapeType="1"/>
        </xdr:cNvSpPr>
      </xdr:nvSpPr>
      <xdr:spPr bwMode="auto">
        <a:xfrm flipV="1">
          <a:off x="609600" y="47739300"/>
          <a:ext cx="1809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11</xdr:row>
      <xdr:rowOff>0</xdr:rowOff>
    </xdr:from>
    <xdr:to>
      <xdr:col>14</xdr:col>
      <xdr:colOff>0</xdr:colOff>
      <xdr:row>11</xdr:row>
      <xdr:rowOff>0</xdr:rowOff>
    </xdr:to>
    <xdr:sp macro="" textlink="">
      <xdr:nvSpPr>
        <xdr:cNvPr id="98665" name="Line 154"/>
        <xdr:cNvSpPr>
          <a:spLocks noChangeShapeType="1"/>
        </xdr:cNvSpPr>
      </xdr:nvSpPr>
      <xdr:spPr bwMode="auto">
        <a:xfrm flipV="1">
          <a:off x="9258300" y="2286000"/>
          <a:ext cx="1847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73</xdr:row>
      <xdr:rowOff>0</xdr:rowOff>
    </xdr:from>
    <xdr:to>
      <xdr:col>14</xdr:col>
      <xdr:colOff>0</xdr:colOff>
      <xdr:row>73</xdr:row>
      <xdr:rowOff>0</xdr:rowOff>
    </xdr:to>
    <xdr:sp macro="" textlink="">
      <xdr:nvSpPr>
        <xdr:cNvPr id="98666" name="Line 155"/>
        <xdr:cNvSpPr>
          <a:spLocks noChangeShapeType="1"/>
        </xdr:cNvSpPr>
      </xdr:nvSpPr>
      <xdr:spPr bwMode="auto">
        <a:xfrm flipV="1">
          <a:off x="9258300" y="12592050"/>
          <a:ext cx="1847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11</xdr:row>
      <xdr:rowOff>0</xdr:rowOff>
    </xdr:from>
    <xdr:to>
      <xdr:col>14</xdr:col>
      <xdr:colOff>0</xdr:colOff>
      <xdr:row>11</xdr:row>
      <xdr:rowOff>0</xdr:rowOff>
    </xdr:to>
    <xdr:sp macro="" textlink="">
      <xdr:nvSpPr>
        <xdr:cNvPr id="98667" name="Line 156"/>
        <xdr:cNvSpPr>
          <a:spLocks noChangeShapeType="1"/>
        </xdr:cNvSpPr>
      </xdr:nvSpPr>
      <xdr:spPr bwMode="auto">
        <a:xfrm flipV="1">
          <a:off x="9258300" y="2286000"/>
          <a:ext cx="1847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176</xdr:row>
      <xdr:rowOff>0</xdr:rowOff>
    </xdr:from>
    <xdr:to>
      <xdr:col>14</xdr:col>
      <xdr:colOff>0</xdr:colOff>
      <xdr:row>176</xdr:row>
      <xdr:rowOff>0</xdr:rowOff>
    </xdr:to>
    <xdr:sp macro="" textlink="">
      <xdr:nvSpPr>
        <xdr:cNvPr id="98668" name="Line 157"/>
        <xdr:cNvSpPr>
          <a:spLocks noChangeShapeType="1"/>
        </xdr:cNvSpPr>
      </xdr:nvSpPr>
      <xdr:spPr bwMode="auto">
        <a:xfrm flipV="1">
          <a:off x="9258300" y="30632400"/>
          <a:ext cx="1847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222</xdr:row>
      <xdr:rowOff>0</xdr:rowOff>
    </xdr:from>
    <xdr:to>
      <xdr:col>14</xdr:col>
      <xdr:colOff>0</xdr:colOff>
      <xdr:row>222</xdr:row>
      <xdr:rowOff>0</xdr:rowOff>
    </xdr:to>
    <xdr:sp macro="" textlink="">
      <xdr:nvSpPr>
        <xdr:cNvPr id="98669" name="Line 158"/>
        <xdr:cNvSpPr>
          <a:spLocks noChangeShapeType="1"/>
        </xdr:cNvSpPr>
      </xdr:nvSpPr>
      <xdr:spPr bwMode="auto">
        <a:xfrm flipV="1">
          <a:off x="9258300" y="41062275"/>
          <a:ext cx="1847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222</xdr:row>
      <xdr:rowOff>0</xdr:rowOff>
    </xdr:from>
    <xdr:to>
      <xdr:col>14</xdr:col>
      <xdr:colOff>0</xdr:colOff>
      <xdr:row>222</xdr:row>
      <xdr:rowOff>0</xdr:rowOff>
    </xdr:to>
    <xdr:sp macro="" textlink="">
      <xdr:nvSpPr>
        <xdr:cNvPr id="98670" name="Line 159"/>
        <xdr:cNvSpPr>
          <a:spLocks noChangeShapeType="1"/>
        </xdr:cNvSpPr>
      </xdr:nvSpPr>
      <xdr:spPr bwMode="auto">
        <a:xfrm flipV="1">
          <a:off x="9258300" y="41062275"/>
          <a:ext cx="1847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222</xdr:row>
      <xdr:rowOff>0</xdr:rowOff>
    </xdr:from>
    <xdr:to>
      <xdr:col>14</xdr:col>
      <xdr:colOff>0</xdr:colOff>
      <xdr:row>222</xdr:row>
      <xdr:rowOff>0</xdr:rowOff>
    </xdr:to>
    <xdr:sp macro="" textlink="">
      <xdr:nvSpPr>
        <xdr:cNvPr id="98671" name="Line 160"/>
        <xdr:cNvSpPr>
          <a:spLocks noChangeShapeType="1"/>
        </xdr:cNvSpPr>
      </xdr:nvSpPr>
      <xdr:spPr bwMode="auto">
        <a:xfrm flipV="1">
          <a:off x="9258300" y="41062275"/>
          <a:ext cx="1847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201</xdr:row>
      <xdr:rowOff>0</xdr:rowOff>
    </xdr:from>
    <xdr:to>
      <xdr:col>14</xdr:col>
      <xdr:colOff>0</xdr:colOff>
      <xdr:row>201</xdr:row>
      <xdr:rowOff>0</xdr:rowOff>
    </xdr:to>
    <xdr:sp macro="" textlink="">
      <xdr:nvSpPr>
        <xdr:cNvPr id="98672" name="Line 161"/>
        <xdr:cNvSpPr>
          <a:spLocks noChangeShapeType="1"/>
        </xdr:cNvSpPr>
      </xdr:nvSpPr>
      <xdr:spPr bwMode="auto">
        <a:xfrm flipV="1">
          <a:off x="9258300" y="36347400"/>
          <a:ext cx="1847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13</xdr:row>
      <xdr:rowOff>0</xdr:rowOff>
    </xdr:from>
    <xdr:to>
      <xdr:col>14</xdr:col>
      <xdr:colOff>0</xdr:colOff>
      <xdr:row>13</xdr:row>
      <xdr:rowOff>0</xdr:rowOff>
    </xdr:to>
    <xdr:sp macro="" textlink="">
      <xdr:nvSpPr>
        <xdr:cNvPr id="98673" name="Line 162"/>
        <xdr:cNvSpPr>
          <a:spLocks noChangeShapeType="1"/>
        </xdr:cNvSpPr>
      </xdr:nvSpPr>
      <xdr:spPr bwMode="auto">
        <a:xfrm flipV="1">
          <a:off x="9258300" y="2609850"/>
          <a:ext cx="1847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75</xdr:row>
      <xdr:rowOff>0</xdr:rowOff>
    </xdr:from>
    <xdr:to>
      <xdr:col>14</xdr:col>
      <xdr:colOff>0</xdr:colOff>
      <xdr:row>75</xdr:row>
      <xdr:rowOff>0</xdr:rowOff>
    </xdr:to>
    <xdr:sp macro="" textlink="">
      <xdr:nvSpPr>
        <xdr:cNvPr id="98674" name="Line 163"/>
        <xdr:cNvSpPr>
          <a:spLocks noChangeShapeType="1"/>
        </xdr:cNvSpPr>
      </xdr:nvSpPr>
      <xdr:spPr bwMode="auto">
        <a:xfrm flipV="1">
          <a:off x="9258300" y="12915900"/>
          <a:ext cx="1847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189</xdr:row>
      <xdr:rowOff>0</xdr:rowOff>
    </xdr:from>
    <xdr:to>
      <xdr:col>14</xdr:col>
      <xdr:colOff>0</xdr:colOff>
      <xdr:row>189</xdr:row>
      <xdr:rowOff>0</xdr:rowOff>
    </xdr:to>
    <xdr:sp macro="" textlink="">
      <xdr:nvSpPr>
        <xdr:cNvPr id="98675" name="Line 164"/>
        <xdr:cNvSpPr>
          <a:spLocks noChangeShapeType="1"/>
        </xdr:cNvSpPr>
      </xdr:nvSpPr>
      <xdr:spPr bwMode="auto">
        <a:xfrm flipV="1">
          <a:off x="9258300" y="33251775"/>
          <a:ext cx="1847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207</xdr:row>
      <xdr:rowOff>0</xdr:rowOff>
    </xdr:from>
    <xdr:to>
      <xdr:col>14</xdr:col>
      <xdr:colOff>0</xdr:colOff>
      <xdr:row>207</xdr:row>
      <xdr:rowOff>0</xdr:rowOff>
    </xdr:to>
    <xdr:sp macro="" textlink="">
      <xdr:nvSpPr>
        <xdr:cNvPr id="98676" name="Line 165"/>
        <xdr:cNvSpPr>
          <a:spLocks noChangeShapeType="1"/>
        </xdr:cNvSpPr>
      </xdr:nvSpPr>
      <xdr:spPr bwMode="auto">
        <a:xfrm flipV="1">
          <a:off x="9258300" y="37995225"/>
          <a:ext cx="1847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182</xdr:row>
      <xdr:rowOff>0</xdr:rowOff>
    </xdr:from>
    <xdr:to>
      <xdr:col>14</xdr:col>
      <xdr:colOff>0</xdr:colOff>
      <xdr:row>182</xdr:row>
      <xdr:rowOff>0</xdr:rowOff>
    </xdr:to>
    <xdr:sp macro="" textlink="">
      <xdr:nvSpPr>
        <xdr:cNvPr id="98677" name="Line 166"/>
        <xdr:cNvSpPr>
          <a:spLocks noChangeShapeType="1"/>
        </xdr:cNvSpPr>
      </xdr:nvSpPr>
      <xdr:spPr bwMode="auto">
        <a:xfrm flipV="1">
          <a:off x="9258300" y="31832550"/>
          <a:ext cx="1847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201</xdr:row>
      <xdr:rowOff>0</xdr:rowOff>
    </xdr:from>
    <xdr:to>
      <xdr:col>14</xdr:col>
      <xdr:colOff>0</xdr:colOff>
      <xdr:row>201</xdr:row>
      <xdr:rowOff>0</xdr:rowOff>
    </xdr:to>
    <xdr:sp macro="" textlink="">
      <xdr:nvSpPr>
        <xdr:cNvPr id="98678" name="Line 167"/>
        <xdr:cNvSpPr>
          <a:spLocks noChangeShapeType="1"/>
        </xdr:cNvSpPr>
      </xdr:nvSpPr>
      <xdr:spPr bwMode="auto">
        <a:xfrm flipV="1">
          <a:off x="9258300" y="36347400"/>
          <a:ext cx="1847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239</xdr:row>
      <xdr:rowOff>0</xdr:rowOff>
    </xdr:from>
    <xdr:to>
      <xdr:col>14</xdr:col>
      <xdr:colOff>0</xdr:colOff>
      <xdr:row>239</xdr:row>
      <xdr:rowOff>0</xdr:rowOff>
    </xdr:to>
    <xdr:sp macro="" textlink="">
      <xdr:nvSpPr>
        <xdr:cNvPr id="98679" name="Line 168"/>
        <xdr:cNvSpPr>
          <a:spLocks noChangeShapeType="1"/>
        </xdr:cNvSpPr>
      </xdr:nvSpPr>
      <xdr:spPr bwMode="auto">
        <a:xfrm flipV="1">
          <a:off x="9258300" y="44167425"/>
          <a:ext cx="1847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102</xdr:row>
      <xdr:rowOff>0</xdr:rowOff>
    </xdr:from>
    <xdr:to>
      <xdr:col>14</xdr:col>
      <xdr:colOff>0</xdr:colOff>
      <xdr:row>102</xdr:row>
      <xdr:rowOff>0</xdr:rowOff>
    </xdr:to>
    <xdr:sp macro="" textlink="">
      <xdr:nvSpPr>
        <xdr:cNvPr id="98680" name="Line 169"/>
        <xdr:cNvSpPr>
          <a:spLocks noChangeShapeType="1"/>
        </xdr:cNvSpPr>
      </xdr:nvSpPr>
      <xdr:spPr bwMode="auto">
        <a:xfrm flipV="1">
          <a:off x="9258300" y="17954625"/>
          <a:ext cx="1847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239</xdr:row>
      <xdr:rowOff>0</xdr:rowOff>
    </xdr:from>
    <xdr:to>
      <xdr:col>14</xdr:col>
      <xdr:colOff>0</xdr:colOff>
      <xdr:row>239</xdr:row>
      <xdr:rowOff>0</xdr:rowOff>
    </xdr:to>
    <xdr:sp macro="" textlink="">
      <xdr:nvSpPr>
        <xdr:cNvPr id="98681" name="Line 170"/>
        <xdr:cNvSpPr>
          <a:spLocks noChangeShapeType="1"/>
        </xdr:cNvSpPr>
      </xdr:nvSpPr>
      <xdr:spPr bwMode="auto">
        <a:xfrm flipV="1">
          <a:off x="9258300" y="44167425"/>
          <a:ext cx="1847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13</xdr:row>
      <xdr:rowOff>0</xdr:rowOff>
    </xdr:from>
    <xdr:to>
      <xdr:col>14</xdr:col>
      <xdr:colOff>0</xdr:colOff>
      <xdr:row>13</xdr:row>
      <xdr:rowOff>0</xdr:rowOff>
    </xdr:to>
    <xdr:sp macro="" textlink="">
      <xdr:nvSpPr>
        <xdr:cNvPr id="98682" name="Line 171"/>
        <xdr:cNvSpPr>
          <a:spLocks noChangeShapeType="1"/>
        </xdr:cNvSpPr>
      </xdr:nvSpPr>
      <xdr:spPr bwMode="auto">
        <a:xfrm flipV="1">
          <a:off x="9258300" y="2609850"/>
          <a:ext cx="1847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82</xdr:row>
      <xdr:rowOff>0</xdr:rowOff>
    </xdr:from>
    <xdr:to>
      <xdr:col>14</xdr:col>
      <xdr:colOff>0</xdr:colOff>
      <xdr:row>82</xdr:row>
      <xdr:rowOff>0</xdr:rowOff>
    </xdr:to>
    <xdr:sp macro="" textlink="">
      <xdr:nvSpPr>
        <xdr:cNvPr id="98683" name="Line 172"/>
        <xdr:cNvSpPr>
          <a:spLocks noChangeShapeType="1"/>
        </xdr:cNvSpPr>
      </xdr:nvSpPr>
      <xdr:spPr bwMode="auto">
        <a:xfrm flipV="1">
          <a:off x="9258300" y="14192250"/>
          <a:ext cx="1847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239</xdr:row>
      <xdr:rowOff>0</xdr:rowOff>
    </xdr:from>
    <xdr:to>
      <xdr:col>14</xdr:col>
      <xdr:colOff>0</xdr:colOff>
      <xdr:row>239</xdr:row>
      <xdr:rowOff>0</xdr:rowOff>
    </xdr:to>
    <xdr:sp macro="" textlink="">
      <xdr:nvSpPr>
        <xdr:cNvPr id="98684" name="Line 173"/>
        <xdr:cNvSpPr>
          <a:spLocks noChangeShapeType="1"/>
        </xdr:cNvSpPr>
      </xdr:nvSpPr>
      <xdr:spPr bwMode="auto">
        <a:xfrm flipV="1">
          <a:off x="9258300" y="44167425"/>
          <a:ext cx="1847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256</xdr:row>
      <xdr:rowOff>0</xdr:rowOff>
    </xdr:from>
    <xdr:to>
      <xdr:col>14</xdr:col>
      <xdr:colOff>0</xdr:colOff>
      <xdr:row>256</xdr:row>
      <xdr:rowOff>0</xdr:rowOff>
    </xdr:to>
    <xdr:sp macro="" textlink="">
      <xdr:nvSpPr>
        <xdr:cNvPr id="98685" name="Line 174"/>
        <xdr:cNvSpPr>
          <a:spLocks noChangeShapeType="1"/>
        </xdr:cNvSpPr>
      </xdr:nvSpPr>
      <xdr:spPr bwMode="auto">
        <a:xfrm flipV="1">
          <a:off x="9258300" y="47739300"/>
          <a:ext cx="1847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327</xdr:row>
      <xdr:rowOff>0</xdr:rowOff>
    </xdr:from>
    <xdr:to>
      <xdr:col>14</xdr:col>
      <xdr:colOff>0</xdr:colOff>
      <xdr:row>327</xdr:row>
      <xdr:rowOff>0</xdr:rowOff>
    </xdr:to>
    <xdr:sp macro="" textlink="">
      <xdr:nvSpPr>
        <xdr:cNvPr id="98686" name="Line 181"/>
        <xdr:cNvSpPr>
          <a:spLocks noChangeShapeType="1"/>
        </xdr:cNvSpPr>
      </xdr:nvSpPr>
      <xdr:spPr bwMode="auto">
        <a:xfrm flipV="1">
          <a:off x="9258300" y="65913000"/>
          <a:ext cx="1847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327</xdr:row>
      <xdr:rowOff>0</xdr:rowOff>
    </xdr:from>
    <xdr:to>
      <xdr:col>14</xdr:col>
      <xdr:colOff>0</xdr:colOff>
      <xdr:row>327</xdr:row>
      <xdr:rowOff>0</xdr:rowOff>
    </xdr:to>
    <xdr:sp macro="" textlink="">
      <xdr:nvSpPr>
        <xdr:cNvPr id="98687" name="Line 182"/>
        <xdr:cNvSpPr>
          <a:spLocks noChangeShapeType="1"/>
        </xdr:cNvSpPr>
      </xdr:nvSpPr>
      <xdr:spPr bwMode="auto">
        <a:xfrm flipV="1">
          <a:off x="9258300" y="65913000"/>
          <a:ext cx="1847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0</xdr:rowOff>
    </xdr:from>
    <xdr:to>
      <xdr:col>2</xdr:col>
      <xdr:colOff>0</xdr:colOff>
      <xdr:row>8</xdr:row>
      <xdr:rowOff>0</xdr:rowOff>
    </xdr:to>
    <xdr:sp macro="" textlink="">
      <xdr:nvSpPr>
        <xdr:cNvPr id="98018" name="Line 1"/>
        <xdr:cNvSpPr>
          <a:spLocks noChangeShapeType="1"/>
        </xdr:cNvSpPr>
      </xdr:nvSpPr>
      <xdr:spPr bwMode="auto">
        <a:xfrm flipV="1">
          <a:off x="609600" y="1085850"/>
          <a:ext cx="1990725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160</xdr:row>
      <xdr:rowOff>0</xdr:rowOff>
    </xdr:from>
    <xdr:to>
      <xdr:col>2</xdr:col>
      <xdr:colOff>0</xdr:colOff>
      <xdr:row>160</xdr:row>
      <xdr:rowOff>0</xdr:rowOff>
    </xdr:to>
    <xdr:sp macro="" textlink="">
      <xdr:nvSpPr>
        <xdr:cNvPr id="98019" name="Line 2"/>
        <xdr:cNvSpPr>
          <a:spLocks noChangeShapeType="1"/>
        </xdr:cNvSpPr>
      </xdr:nvSpPr>
      <xdr:spPr bwMode="auto">
        <a:xfrm flipV="1">
          <a:off x="609600" y="27632025"/>
          <a:ext cx="1990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209</xdr:row>
      <xdr:rowOff>0</xdr:rowOff>
    </xdr:from>
    <xdr:to>
      <xdr:col>2</xdr:col>
      <xdr:colOff>0</xdr:colOff>
      <xdr:row>209</xdr:row>
      <xdr:rowOff>0</xdr:rowOff>
    </xdr:to>
    <xdr:sp macro="" textlink="">
      <xdr:nvSpPr>
        <xdr:cNvPr id="98020" name="Line 3"/>
        <xdr:cNvSpPr>
          <a:spLocks noChangeShapeType="1"/>
        </xdr:cNvSpPr>
      </xdr:nvSpPr>
      <xdr:spPr bwMode="auto">
        <a:xfrm flipV="1">
          <a:off x="609600" y="39443025"/>
          <a:ext cx="1990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209</xdr:row>
      <xdr:rowOff>0</xdr:rowOff>
    </xdr:from>
    <xdr:to>
      <xdr:col>2</xdr:col>
      <xdr:colOff>0</xdr:colOff>
      <xdr:row>209</xdr:row>
      <xdr:rowOff>0</xdr:rowOff>
    </xdr:to>
    <xdr:sp macro="" textlink="">
      <xdr:nvSpPr>
        <xdr:cNvPr id="98021" name="Line 4"/>
        <xdr:cNvSpPr>
          <a:spLocks noChangeShapeType="1"/>
        </xdr:cNvSpPr>
      </xdr:nvSpPr>
      <xdr:spPr bwMode="auto">
        <a:xfrm flipV="1">
          <a:off x="609600" y="39443025"/>
          <a:ext cx="1990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209</xdr:row>
      <xdr:rowOff>0</xdr:rowOff>
    </xdr:from>
    <xdr:to>
      <xdr:col>2</xdr:col>
      <xdr:colOff>0</xdr:colOff>
      <xdr:row>209</xdr:row>
      <xdr:rowOff>0</xdr:rowOff>
    </xdr:to>
    <xdr:sp macro="" textlink="">
      <xdr:nvSpPr>
        <xdr:cNvPr id="98022" name="Line 5"/>
        <xdr:cNvSpPr>
          <a:spLocks noChangeShapeType="1"/>
        </xdr:cNvSpPr>
      </xdr:nvSpPr>
      <xdr:spPr bwMode="auto">
        <a:xfrm flipV="1">
          <a:off x="609600" y="39443025"/>
          <a:ext cx="1990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188</xdr:row>
      <xdr:rowOff>0</xdr:rowOff>
    </xdr:from>
    <xdr:to>
      <xdr:col>2</xdr:col>
      <xdr:colOff>0</xdr:colOff>
      <xdr:row>188</xdr:row>
      <xdr:rowOff>0</xdr:rowOff>
    </xdr:to>
    <xdr:sp macro="" textlink="">
      <xdr:nvSpPr>
        <xdr:cNvPr id="98023" name="Line 6"/>
        <xdr:cNvSpPr>
          <a:spLocks noChangeShapeType="1"/>
        </xdr:cNvSpPr>
      </xdr:nvSpPr>
      <xdr:spPr bwMode="auto">
        <a:xfrm flipV="1">
          <a:off x="609600" y="34794825"/>
          <a:ext cx="1990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213</xdr:row>
      <xdr:rowOff>0</xdr:rowOff>
    </xdr:from>
    <xdr:to>
      <xdr:col>1</xdr:col>
      <xdr:colOff>0</xdr:colOff>
      <xdr:row>214</xdr:row>
      <xdr:rowOff>0</xdr:rowOff>
    </xdr:to>
    <xdr:sp macro="" textlink="">
      <xdr:nvSpPr>
        <xdr:cNvPr id="98024" name="Line 7"/>
        <xdr:cNvSpPr>
          <a:spLocks noChangeShapeType="1"/>
        </xdr:cNvSpPr>
      </xdr:nvSpPr>
      <xdr:spPr bwMode="auto">
        <a:xfrm flipV="1">
          <a:off x="609600" y="40090725"/>
          <a:ext cx="0" cy="161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14</xdr:row>
      <xdr:rowOff>0</xdr:rowOff>
    </xdr:from>
    <xdr:to>
      <xdr:col>2</xdr:col>
      <xdr:colOff>0</xdr:colOff>
      <xdr:row>14</xdr:row>
      <xdr:rowOff>0</xdr:rowOff>
    </xdr:to>
    <xdr:sp macro="" textlink="">
      <xdr:nvSpPr>
        <xdr:cNvPr id="98025" name="Line 8"/>
        <xdr:cNvSpPr>
          <a:spLocks noChangeShapeType="1"/>
        </xdr:cNvSpPr>
      </xdr:nvSpPr>
      <xdr:spPr bwMode="auto">
        <a:xfrm flipV="1">
          <a:off x="609600" y="2771775"/>
          <a:ext cx="1990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68</xdr:row>
      <xdr:rowOff>0</xdr:rowOff>
    </xdr:from>
    <xdr:to>
      <xdr:col>2</xdr:col>
      <xdr:colOff>0</xdr:colOff>
      <xdr:row>68</xdr:row>
      <xdr:rowOff>0</xdr:rowOff>
    </xdr:to>
    <xdr:sp macro="" textlink="">
      <xdr:nvSpPr>
        <xdr:cNvPr id="98026" name="Line 9"/>
        <xdr:cNvSpPr>
          <a:spLocks noChangeShapeType="1"/>
        </xdr:cNvSpPr>
      </xdr:nvSpPr>
      <xdr:spPr bwMode="auto">
        <a:xfrm flipV="1">
          <a:off x="609600" y="11696700"/>
          <a:ext cx="1990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174</xdr:row>
      <xdr:rowOff>0</xdr:rowOff>
    </xdr:from>
    <xdr:to>
      <xdr:col>2</xdr:col>
      <xdr:colOff>0</xdr:colOff>
      <xdr:row>174</xdr:row>
      <xdr:rowOff>0</xdr:rowOff>
    </xdr:to>
    <xdr:sp macro="" textlink="">
      <xdr:nvSpPr>
        <xdr:cNvPr id="98027" name="Line 10"/>
        <xdr:cNvSpPr>
          <a:spLocks noChangeShapeType="1"/>
        </xdr:cNvSpPr>
      </xdr:nvSpPr>
      <xdr:spPr bwMode="auto">
        <a:xfrm flipV="1">
          <a:off x="609600" y="30746700"/>
          <a:ext cx="1990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194</xdr:row>
      <xdr:rowOff>0</xdr:rowOff>
    </xdr:from>
    <xdr:to>
      <xdr:col>2</xdr:col>
      <xdr:colOff>0</xdr:colOff>
      <xdr:row>194</xdr:row>
      <xdr:rowOff>0</xdr:rowOff>
    </xdr:to>
    <xdr:sp macro="" textlink="">
      <xdr:nvSpPr>
        <xdr:cNvPr id="98028" name="Line 11"/>
        <xdr:cNvSpPr>
          <a:spLocks noChangeShapeType="1"/>
        </xdr:cNvSpPr>
      </xdr:nvSpPr>
      <xdr:spPr bwMode="auto">
        <a:xfrm flipV="1">
          <a:off x="609600" y="36375975"/>
          <a:ext cx="1990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166</xdr:row>
      <xdr:rowOff>0</xdr:rowOff>
    </xdr:from>
    <xdr:to>
      <xdr:col>2</xdr:col>
      <xdr:colOff>0</xdr:colOff>
      <xdr:row>166</xdr:row>
      <xdr:rowOff>0</xdr:rowOff>
    </xdr:to>
    <xdr:sp macro="" textlink="">
      <xdr:nvSpPr>
        <xdr:cNvPr id="98029" name="Line 12"/>
        <xdr:cNvSpPr>
          <a:spLocks noChangeShapeType="1"/>
        </xdr:cNvSpPr>
      </xdr:nvSpPr>
      <xdr:spPr bwMode="auto">
        <a:xfrm flipV="1">
          <a:off x="609600" y="28984575"/>
          <a:ext cx="1990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188</xdr:row>
      <xdr:rowOff>0</xdr:rowOff>
    </xdr:from>
    <xdr:to>
      <xdr:col>2</xdr:col>
      <xdr:colOff>0</xdr:colOff>
      <xdr:row>188</xdr:row>
      <xdr:rowOff>0</xdr:rowOff>
    </xdr:to>
    <xdr:sp macro="" textlink="">
      <xdr:nvSpPr>
        <xdr:cNvPr id="98030" name="Line 13"/>
        <xdr:cNvSpPr>
          <a:spLocks noChangeShapeType="1"/>
        </xdr:cNvSpPr>
      </xdr:nvSpPr>
      <xdr:spPr bwMode="auto">
        <a:xfrm flipV="1">
          <a:off x="609600" y="34794825"/>
          <a:ext cx="1990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227</xdr:row>
      <xdr:rowOff>0</xdr:rowOff>
    </xdr:from>
    <xdr:to>
      <xdr:col>2</xdr:col>
      <xdr:colOff>0</xdr:colOff>
      <xdr:row>227</xdr:row>
      <xdr:rowOff>0</xdr:rowOff>
    </xdr:to>
    <xdr:sp macro="" textlink="">
      <xdr:nvSpPr>
        <xdr:cNvPr id="98031" name="Line 14"/>
        <xdr:cNvSpPr>
          <a:spLocks noChangeShapeType="1"/>
        </xdr:cNvSpPr>
      </xdr:nvSpPr>
      <xdr:spPr bwMode="auto">
        <a:xfrm flipV="1">
          <a:off x="609600" y="42652950"/>
          <a:ext cx="1990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95</xdr:row>
      <xdr:rowOff>0</xdr:rowOff>
    </xdr:from>
    <xdr:to>
      <xdr:col>2</xdr:col>
      <xdr:colOff>0</xdr:colOff>
      <xdr:row>95</xdr:row>
      <xdr:rowOff>0</xdr:rowOff>
    </xdr:to>
    <xdr:sp macro="" textlink="">
      <xdr:nvSpPr>
        <xdr:cNvPr id="98032" name="Line 15"/>
        <xdr:cNvSpPr>
          <a:spLocks noChangeShapeType="1"/>
        </xdr:cNvSpPr>
      </xdr:nvSpPr>
      <xdr:spPr bwMode="auto">
        <a:xfrm flipV="1">
          <a:off x="609600" y="16725900"/>
          <a:ext cx="1990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214</xdr:row>
      <xdr:rowOff>0</xdr:rowOff>
    </xdr:from>
    <xdr:to>
      <xdr:col>1</xdr:col>
      <xdr:colOff>0</xdr:colOff>
      <xdr:row>216</xdr:row>
      <xdr:rowOff>0</xdr:rowOff>
    </xdr:to>
    <xdr:sp macro="" textlink="">
      <xdr:nvSpPr>
        <xdr:cNvPr id="98033" name="Line 16"/>
        <xdr:cNvSpPr>
          <a:spLocks noChangeShapeType="1"/>
        </xdr:cNvSpPr>
      </xdr:nvSpPr>
      <xdr:spPr bwMode="auto">
        <a:xfrm flipV="1">
          <a:off x="609600" y="40252650"/>
          <a:ext cx="0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227</xdr:row>
      <xdr:rowOff>0</xdr:rowOff>
    </xdr:from>
    <xdr:to>
      <xdr:col>2</xdr:col>
      <xdr:colOff>0</xdr:colOff>
      <xdr:row>227</xdr:row>
      <xdr:rowOff>0</xdr:rowOff>
    </xdr:to>
    <xdr:sp macro="" textlink="">
      <xdr:nvSpPr>
        <xdr:cNvPr id="98034" name="Line 17"/>
        <xdr:cNvSpPr>
          <a:spLocks noChangeShapeType="1"/>
        </xdr:cNvSpPr>
      </xdr:nvSpPr>
      <xdr:spPr bwMode="auto">
        <a:xfrm flipV="1">
          <a:off x="609600" y="42652950"/>
          <a:ext cx="1990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319</xdr:row>
      <xdr:rowOff>0</xdr:rowOff>
    </xdr:from>
    <xdr:to>
      <xdr:col>1</xdr:col>
      <xdr:colOff>0</xdr:colOff>
      <xdr:row>319</xdr:row>
      <xdr:rowOff>0</xdr:rowOff>
    </xdr:to>
    <xdr:sp macro="" textlink="">
      <xdr:nvSpPr>
        <xdr:cNvPr id="98035" name="Line 18"/>
        <xdr:cNvSpPr>
          <a:spLocks noChangeShapeType="1"/>
        </xdr:cNvSpPr>
      </xdr:nvSpPr>
      <xdr:spPr bwMode="auto">
        <a:xfrm flipV="1">
          <a:off x="609600" y="6048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319</xdr:row>
      <xdr:rowOff>0</xdr:rowOff>
    </xdr:from>
    <xdr:to>
      <xdr:col>2</xdr:col>
      <xdr:colOff>0</xdr:colOff>
      <xdr:row>319</xdr:row>
      <xdr:rowOff>0</xdr:rowOff>
    </xdr:to>
    <xdr:sp macro="" textlink="">
      <xdr:nvSpPr>
        <xdr:cNvPr id="98036" name="Line 19"/>
        <xdr:cNvSpPr>
          <a:spLocks noChangeShapeType="1"/>
        </xdr:cNvSpPr>
      </xdr:nvSpPr>
      <xdr:spPr bwMode="auto">
        <a:xfrm flipV="1">
          <a:off x="609600" y="60483750"/>
          <a:ext cx="1990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319</xdr:row>
      <xdr:rowOff>0</xdr:rowOff>
    </xdr:from>
    <xdr:to>
      <xdr:col>1</xdr:col>
      <xdr:colOff>0</xdr:colOff>
      <xdr:row>319</xdr:row>
      <xdr:rowOff>0</xdr:rowOff>
    </xdr:to>
    <xdr:sp macro="" textlink="">
      <xdr:nvSpPr>
        <xdr:cNvPr id="98037" name="Line 20"/>
        <xdr:cNvSpPr>
          <a:spLocks noChangeShapeType="1"/>
        </xdr:cNvSpPr>
      </xdr:nvSpPr>
      <xdr:spPr bwMode="auto">
        <a:xfrm flipV="1">
          <a:off x="609600" y="6048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319</xdr:row>
      <xdr:rowOff>0</xdr:rowOff>
    </xdr:from>
    <xdr:to>
      <xdr:col>2</xdr:col>
      <xdr:colOff>0</xdr:colOff>
      <xdr:row>319</xdr:row>
      <xdr:rowOff>0</xdr:rowOff>
    </xdr:to>
    <xdr:sp macro="" textlink="">
      <xdr:nvSpPr>
        <xdr:cNvPr id="98038" name="Line 21"/>
        <xdr:cNvSpPr>
          <a:spLocks noChangeShapeType="1"/>
        </xdr:cNvSpPr>
      </xdr:nvSpPr>
      <xdr:spPr bwMode="auto">
        <a:xfrm flipV="1">
          <a:off x="609600" y="60483750"/>
          <a:ext cx="1990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14</xdr:row>
      <xdr:rowOff>0</xdr:rowOff>
    </xdr:from>
    <xdr:to>
      <xdr:col>2</xdr:col>
      <xdr:colOff>0</xdr:colOff>
      <xdr:row>14</xdr:row>
      <xdr:rowOff>0</xdr:rowOff>
    </xdr:to>
    <xdr:sp macro="" textlink="">
      <xdr:nvSpPr>
        <xdr:cNvPr id="98039" name="Line 22"/>
        <xdr:cNvSpPr>
          <a:spLocks noChangeShapeType="1"/>
        </xdr:cNvSpPr>
      </xdr:nvSpPr>
      <xdr:spPr bwMode="auto">
        <a:xfrm flipV="1">
          <a:off x="609600" y="2771775"/>
          <a:ext cx="1990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74</xdr:row>
      <xdr:rowOff>0</xdr:rowOff>
    </xdr:from>
    <xdr:to>
      <xdr:col>2</xdr:col>
      <xdr:colOff>0</xdr:colOff>
      <xdr:row>74</xdr:row>
      <xdr:rowOff>0</xdr:rowOff>
    </xdr:to>
    <xdr:sp macro="" textlink="">
      <xdr:nvSpPr>
        <xdr:cNvPr id="98040" name="Line 23"/>
        <xdr:cNvSpPr>
          <a:spLocks noChangeShapeType="1"/>
        </xdr:cNvSpPr>
      </xdr:nvSpPr>
      <xdr:spPr bwMode="auto">
        <a:xfrm flipV="1">
          <a:off x="609600" y="12963525"/>
          <a:ext cx="1990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213</xdr:row>
      <xdr:rowOff>0</xdr:rowOff>
    </xdr:from>
    <xdr:to>
      <xdr:col>1</xdr:col>
      <xdr:colOff>0</xdr:colOff>
      <xdr:row>215</xdr:row>
      <xdr:rowOff>0</xdr:rowOff>
    </xdr:to>
    <xdr:sp macro="" textlink="">
      <xdr:nvSpPr>
        <xdr:cNvPr id="98041" name="Line 24"/>
        <xdr:cNvSpPr>
          <a:spLocks noChangeShapeType="1"/>
        </xdr:cNvSpPr>
      </xdr:nvSpPr>
      <xdr:spPr bwMode="auto">
        <a:xfrm flipV="1">
          <a:off x="609600" y="40090725"/>
          <a:ext cx="0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228</xdr:row>
      <xdr:rowOff>0</xdr:rowOff>
    </xdr:from>
    <xdr:to>
      <xdr:col>1</xdr:col>
      <xdr:colOff>0</xdr:colOff>
      <xdr:row>228</xdr:row>
      <xdr:rowOff>0</xdr:rowOff>
    </xdr:to>
    <xdr:sp macro="" textlink="">
      <xdr:nvSpPr>
        <xdr:cNvPr id="98042" name="Line 25"/>
        <xdr:cNvSpPr>
          <a:spLocks noChangeShapeType="1"/>
        </xdr:cNvSpPr>
      </xdr:nvSpPr>
      <xdr:spPr bwMode="auto">
        <a:xfrm flipV="1">
          <a:off x="609600" y="4303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227</xdr:row>
      <xdr:rowOff>0</xdr:rowOff>
    </xdr:from>
    <xdr:to>
      <xdr:col>2</xdr:col>
      <xdr:colOff>0</xdr:colOff>
      <xdr:row>227</xdr:row>
      <xdr:rowOff>0</xdr:rowOff>
    </xdr:to>
    <xdr:sp macro="" textlink="">
      <xdr:nvSpPr>
        <xdr:cNvPr id="98043" name="Line 26"/>
        <xdr:cNvSpPr>
          <a:spLocks noChangeShapeType="1"/>
        </xdr:cNvSpPr>
      </xdr:nvSpPr>
      <xdr:spPr bwMode="auto">
        <a:xfrm flipV="1">
          <a:off x="609600" y="42652950"/>
          <a:ext cx="1990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247</xdr:row>
      <xdr:rowOff>0</xdr:rowOff>
    </xdr:from>
    <xdr:to>
      <xdr:col>1</xdr:col>
      <xdr:colOff>0</xdr:colOff>
      <xdr:row>247</xdr:row>
      <xdr:rowOff>0</xdr:rowOff>
    </xdr:to>
    <xdr:sp macro="" textlink="">
      <xdr:nvSpPr>
        <xdr:cNvPr id="98044" name="Line 27"/>
        <xdr:cNvSpPr>
          <a:spLocks noChangeShapeType="1"/>
        </xdr:cNvSpPr>
      </xdr:nvSpPr>
      <xdr:spPr bwMode="auto">
        <a:xfrm flipV="1">
          <a:off x="609600" y="4656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247</xdr:row>
      <xdr:rowOff>0</xdr:rowOff>
    </xdr:from>
    <xdr:to>
      <xdr:col>2</xdr:col>
      <xdr:colOff>0</xdr:colOff>
      <xdr:row>247</xdr:row>
      <xdr:rowOff>0</xdr:rowOff>
    </xdr:to>
    <xdr:sp macro="" textlink="">
      <xdr:nvSpPr>
        <xdr:cNvPr id="98045" name="Line 28"/>
        <xdr:cNvSpPr>
          <a:spLocks noChangeShapeType="1"/>
        </xdr:cNvSpPr>
      </xdr:nvSpPr>
      <xdr:spPr bwMode="auto">
        <a:xfrm flipV="1">
          <a:off x="609600" y="46567725"/>
          <a:ext cx="1990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263</xdr:row>
      <xdr:rowOff>0</xdr:rowOff>
    </xdr:from>
    <xdr:to>
      <xdr:col>2</xdr:col>
      <xdr:colOff>0</xdr:colOff>
      <xdr:row>263</xdr:row>
      <xdr:rowOff>0</xdr:rowOff>
    </xdr:to>
    <xdr:sp macro="" textlink="">
      <xdr:nvSpPr>
        <xdr:cNvPr id="98046" name="Line 29"/>
        <xdr:cNvSpPr>
          <a:spLocks noChangeShapeType="1"/>
        </xdr:cNvSpPr>
      </xdr:nvSpPr>
      <xdr:spPr bwMode="auto">
        <a:xfrm flipV="1">
          <a:off x="609600" y="50739675"/>
          <a:ext cx="1990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259</xdr:row>
      <xdr:rowOff>0</xdr:rowOff>
    </xdr:from>
    <xdr:to>
      <xdr:col>14</xdr:col>
      <xdr:colOff>0</xdr:colOff>
      <xdr:row>259</xdr:row>
      <xdr:rowOff>0</xdr:rowOff>
    </xdr:to>
    <xdr:sp macro="" textlink="">
      <xdr:nvSpPr>
        <xdr:cNvPr id="98047" name="Line 30"/>
        <xdr:cNvSpPr>
          <a:spLocks noChangeShapeType="1"/>
        </xdr:cNvSpPr>
      </xdr:nvSpPr>
      <xdr:spPr bwMode="auto">
        <a:xfrm flipV="1">
          <a:off x="10420350" y="50044350"/>
          <a:ext cx="609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8"/>
  <sheetViews>
    <sheetView tabSelected="1" topLeftCell="A304" workbookViewId="0">
      <selection activeCell="C309" sqref="C309:E309"/>
    </sheetView>
  </sheetViews>
  <sheetFormatPr defaultRowHeight="12.75"/>
  <cols>
    <col min="1" max="1" width="9" customWidth="1"/>
    <col min="2" max="2" width="36.5703125" customWidth="1"/>
    <col min="3" max="3" width="6.85546875" customWidth="1"/>
    <col min="4" max="4" width="8" customWidth="1"/>
    <col min="5" max="5" width="6.5703125" customWidth="1"/>
    <col min="6" max="6" width="8.42578125" hidden="1" customWidth="1"/>
    <col min="7" max="7" width="7.7109375" customWidth="1"/>
    <col min="8" max="8" width="11.42578125" customWidth="1"/>
    <col min="9" max="9" width="12" customWidth="1"/>
    <col min="10" max="10" width="11.85546875" customWidth="1"/>
    <col min="11" max="11" width="10.28515625" hidden="1" customWidth="1"/>
    <col min="12" max="12" width="13.28515625" customWidth="1"/>
  </cols>
  <sheetData>
    <row r="1" spans="1:12">
      <c r="H1" s="137"/>
      <c r="I1" s="137"/>
      <c r="J1" s="137"/>
      <c r="K1" s="137"/>
      <c r="L1" s="137"/>
    </row>
    <row r="2" spans="1:12">
      <c r="A2" s="18"/>
      <c r="B2" s="18"/>
      <c r="C2" s="18"/>
      <c r="D2" s="18"/>
      <c r="E2" s="18"/>
      <c r="F2" s="18"/>
      <c r="G2" s="18"/>
      <c r="H2" s="136" t="s">
        <v>94</v>
      </c>
      <c r="I2" s="136"/>
      <c r="J2" s="136"/>
      <c r="K2" s="136"/>
      <c r="L2" s="136"/>
    </row>
    <row r="3" spans="1:12" ht="12.75" customHeight="1">
      <c r="A3" s="18"/>
      <c r="B3" s="18"/>
      <c r="C3" s="18"/>
      <c r="D3" s="18"/>
      <c r="E3" s="18"/>
      <c r="F3" s="18"/>
      <c r="G3" s="18"/>
      <c r="H3" s="136" t="s">
        <v>302</v>
      </c>
      <c r="I3" s="136"/>
      <c r="J3" s="136"/>
      <c r="K3" s="136"/>
      <c r="L3" s="136"/>
    </row>
    <row r="4" spans="1:12" ht="12.75" customHeight="1">
      <c r="A4" s="18"/>
      <c r="B4" s="18"/>
      <c r="C4" s="18"/>
      <c r="D4" s="18"/>
      <c r="E4" s="18"/>
      <c r="F4" s="18"/>
      <c r="G4" s="18"/>
      <c r="H4" s="136" t="s">
        <v>301</v>
      </c>
      <c r="I4" s="136"/>
      <c r="J4" s="137"/>
      <c r="K4" s="137"/>
      <c r="L4" s="136"/>
    </row>
    <row r="5" spans="1:12" ht="15.75" customHeight="1">
      <c r="A5" s="18"/>
      <c r="B5" s="37"/>
      <c r="C5" s="18"/>
      <c r="D5" s="18"/>
      <c r="E5" s="18"/>
      <c r="F5" s="18"/>
      <c r="G5" s="18"/>
      <c r="H5" s="136" t="s">
        <v>95</v>
      </c>
      <c r="I5" s="136"/>
      <c r="J5" s="136"/>
      <c r="K5" s="136"/>
      <c r="L5" s="136"/>
    </row>
    <row r="6" spans="1:12" ht="18.75" customHeight="1" thickBot="1">
      <c r="A6" s="18"/>
      <c r="B6" s="38" t="s">
        <v>635</v>
      </c>
      <c r="C6" s="8"/>
      <c r="D6" s="8"/>
      <c r="E6" s="8"/>
      <c r="F6" s="8"/>
      <c r="G6" s="8"/>
      <c r="H6" s="136"/>
      <c r="I6" s="136"/>
      <c r="J6" s="136"/>
      <c r="K6" s="136"/>
      <c r="L6" s="136"/>
    </row>
    <row r="7" spans="1:12">
      <c r="A7" s="242" t="s">
        <v>37</v>
      </c>
      <c r="B7" s="244" t="s">
        <v>43</v>
      </c>
      <c r="C7" s="246" t="s">
        <v>40</v>
      </c>
      <c r="D7" s="246"/>
      <c r="E7" s="246"/>
      <c r="F7" s="246"/>
      <c r="G7" s="247" t="s">
        <v>41</v>
      </c>
      <c r="H7" s="249" t="s">
        <v>42</v>
      </c>
      <c r="I7" s="249"/>
      <c r="J7" s="250"/>
      <c r="K7" s="138"/>
      <c r="L7" s="1" t="s">
        <v>80</v>
      </c>
    </row>
    <row r="8" spans="1:12" ht="12.75" customHeight="1">
      <c r="A8" s="243"/>
      <c r="B8" s="245"/>
      <c r="C8" s="7" t="s">
        <v>38</v>
      </c>
      <c r="D8" s="7" t="s">
        <v>39</v>
      </c>
      <c r="E8" s="7" t="s">
        <v>78</v>
      </c>
      <c r="F8" s="7" t="s">
        <v>229</v>
      </c>
      <c r="G8" s="248"/>
      <c r="H8" s="139" t="s">
        <v>38</v>
      </c>
      <c r="I8" s="140" t="s">
        <v>39</v>
      </c>
      <c r="J8" s="140" t="s">
        <v>78</v>
      </c>
      <c r="K8" s="140" t="s">
        <v>229</v>
      </c>
      <c r="L8" s="241"/>
    </row>
    <row r="9" spans="1:12" ht="25.5" customHeight="1">
      <c r="A9" s="180" t="s">
        <v>339</v>
      </c>
      <c r="B9" s="80" t="s">
        <v>322</v>
      </c>
      <c r="C9" s="7"/>
      <c r="D9" s="7"/>
      <c r="E9" s="7"/>
      <c r="F9" s="7"/>
      <c r="G9" s="60"/>
      <c r="H9" s="141"/>
      <c r="I9" s="141"/>
      <c r="J9" s="141"/>
      <c r="K9" s="141"/>
      <c r="L9" s="142"/>
    </row>
    <row r="10" spans="1:12" ht="12.75" customHeight="1">
      <c r="A10" s="9"/>
      <c r="B10" s="2" t="s">
        <v>190</v>
      </c>
      <c r="C10" s="224">
        <v>3</v>
      </c>
      <c r="D10" s="112"/>
      <c r="E10" s="112"/>
      <c r="F10" s="74"/>
      <c r="G10" s="39">
        <v>6000</v>
      </c>
      <c r="H10" s="141">
        <f t="shared" ref="H10:H59" si="0">C10*G10</f>
        <v>18000</v>
      </c>
      <c r="I10" s="141">
        <f t="shared" ref="I10:I76" si="1">D10*G10</f>
        <v>0</v>
      </c>
      <c r="J10" s="141">
        <f t="shared" ref="J10:J76" si="2">E10*G10</f>
        <v>0</v>
      </c>
      <c r="K10" s="141">
        <f>F10*G10</f>
        <v>0</v>
      </c>
      <c r="L10" s="142">
        <f t="shared" ref="L10:L79" si="3">SUM(H10:K10)</f>
        <v>18000</v>
      </c>
    </row>
    <row r="11" spans="1:12" ht="12.75" customHeight="1">
      <c r="A11" s="9"/>
      <c r="B11" s="2" t="s">
        <v>167</v>
      </c>
      <c r="C11" s="224">
        <v>4</v>
      </c>
      <c r="D11" s="112">
        <v>50</v>
      </c>
      <c r="E11" s="112"/>
      <c r="F11" s="74"/>
      <c r="G11" s="39">
        <v>1400</v>
      </c>
      <c r="H11" s="141">
        <f t="shared" si="0"/>
        <v>5600</v>
      </c>
      <c r="I11" s="141">
        <f t="shared" si="1"/>
        <v>70000</v>
      </c>
      <c r="J11" s="141">
        <f t="shared" si="2"/>
        <v>0</v>
      </c>
      <c r="K11" s="141"/>
      <c r="L11" s="142">
        <f t="shared" si="3"/>
        <v>75600</v>
      </c>
    </row>
    <row r="12" spans="1:12" ht="12.75" customHeight="1">
      <c r="A12" s="9"/>
      <c r="B12" s="2" t="s">
        <v>633</v>
      </c>
      <c r="C12" s="224"/>
      <c r="D12" s="233">
        <v>10</v>
      </c>
      <c r="E12" s="112"/>
      <c r="F12" s="74"/>
      <c r="G12" s="39">
        <v>5000</v>
      </c>
      <c r="H12" s="141">
        <f t="shared" si="0"/>
        <v>0</v>
      </c>
      <c r="I12" s="141">
        <f t="shared" si="1"/>
        <v>50000</v>
      </c>
      <c r="J12" s="141">
        <f t="shared" si="2"/>
        <v>0</v>
      </c>
      <c r="K12" s="141"/>
      <c r="L12" s="142">
        <f t="shared" si="3"/>
        <v>50000</v>
      </c>
    </row>
    <row r="13" spans="1:12" ht="12.75" customHeight="1">
      <c r="A13" s="9"/>
      <c r="B13" s="2" t="s">
        <v>634</v>
      </c>
      <c r="C13" s="224"/>
      <c r="D13" s="233">
        <v>10</v>
      </c>
      <c r="E13" s="112"/>
      <c r="F13" s="74"/>
      <c r="G13" s="39">
        <v>740</v>
      </c>
      <c r="H13" s="141">
        <f t="shared" si="0"/>
        <v>0</v>
      </c>
      <c r="I13" s="141">
        <f t="shared" si="1"/>
        <v>7400</v>
      </c>
      <c r="J13" s="141">
        <f t="shared" si="2"/>
        <v>0</v>
      </c>
      <c r="K13" s="141"/>
      <c r="L13" s="142">
        <f t="shared" si="3"/>
        <v>7400</v>
      </c>
    </row>
    <row r="14" spans="1:12" ht="12.75" customHeight="1">
      <c r="A14" s="9"/>
      <c r="B14" s="2" t="s">
        <v>611</v>
      </c>
      <c r="C14" s="206"/>
      <c r="D14" s="112">
        <v>12</v>
      </c>
      <c r="E14" s="112"/>
      <c r="F14" s="74"/>
      <c r="G14" s="39">
        <v>900</v>
      </c>
      <c r="H14" s="141">
        <f t="shared" si="0"/>
        <v>0</v>
      </c>
      <c r="I14" s="141">
        <f t="shared" si="1"/>
        <v>10800</v>
      </c>
      <c r="J14" s="141">
        <f t="shared" si="2"/>
        <v>0</v>
      </c>
      <c r="K14" s="141"/>
      <c r="L14" s="142">
        <f t="shared" si="3"/>
        <v>10800</v>
      </c>
    </row>
    <row r="15" spans="1:12" ht="12.75" customHeight="1">
      <c r="A15" s="9"/>
      <c r="B15" s="2" t="s">
        <v>612</v>
      </c>
      <c r="C15" s="206"/>
      <c r="D15" s="112">
        <v>12</v>
      </c>
      <c r="E15" s="112"/>
      <c r="F15" s="74"/>
      <c r="G15" s="39">
        <v>300</v>
      </c>
      <c r="H15" s="141">
        <f t="shared" si="0"/>
        <v>0</v>
      </c>
      <c r="I15" s="141">
        <f t="shared" si="1"/>
        <v>3600</v>
      </c>
      <c r="J15" s="141">
        <f t="shared" si="2"/>
        <v>0</v>
      </c>
      <c r="K15" s="141"/>
      <c r="L15" s="142">
        <f t="shared" si="3"/>
        <v>3600</v>
      </c>
    </row>
    <row r="16" spans="1:12" ht="12.75" customHeight="1">
      <c r="A16" s="9"/>
      <c r="B16" s="2" t="s">
        <v>613</v>
      </c>
      <c r="C16" s="224"/>
      <c r="D16" s="112">
        <v>6</v>
      </c>
      <c r="E16" s="112"/>
      <c r="F16" s="74"/>
      <c r="G16" s="39">
        <v>300</v>
      </c>
      <c r="H16" s="141">
        <f t="shared" si="0"/>
        <v>0</v>
      </c>
      <c r="I16" s="141">
        <f t="shared" si="1"/>
        <v>1800</v>
      </c>
      <c r="J16" s="141">
        <f t="shared" si="2"/>
        <v>0</v>
      </c>
      <c r="K16" s="141"/>
      <c r="L16" s="142">
        <f t="shared" si="3"/>
        <v>1800</v>
      </c>
    </row>
    <row r="17" spans="1:12" ht="12.75" customHeight="1">
      <c r="A17" s="9"/>
      <c r="B17" s="2" t="s">
        <v>614</v>
      </c>
      <c r="C17" s="206"/>
      <c r="D17" s="112">
        <v>6</v>
      </c>
      <c r="E17" s="112"/>
      <c r="F17" s="74"/>
      <c r="G17" s="39">
        <v>300</v>
      </c>
      <c r="H17" s="141">
        <f t="shared" si="0"/>
        <v>0</v>
      </c>
      <c r="I17" s="141">
        <f t="shared" si="1"/>
        <v>1800</v>
      </c>
      <c r="J17" s="141">
        <f t="shared" si="2"/>
        <v>0</v>
      </c>
      <c r="K17" s="141"/>
      <c r="L17" s="142">
        <f t="shared" si="3"/>
        <v>1800</v>
      </c>
    </row>
    <row r="18" spans="1:12" ht="12.75" customHeight="1">
      <c r="A18" s="9"/>
      <c r="B18" s="2" t="s">
        <v>615</v>
      </c>
      <c r="C18" s="206">
        <v>1</v>
      </c>
      <c r="D18" s="112">
        <v>5</v>
      </c>
      <c r="E18" s="112"/>
      <c r="F18" s="74"/>
      <c r="G18" s="39">
        <v>350</v>
      </c>
      <c r="H18" s="141">
        <f t="shared" si="0"/>
        <v>350</v>
      </c>
      <c r="I18" s="141">
        <f t="shared" si="1"/>
        <v>1750</v>
      </c>
      <c r="J18" s="141">
        <f t="shared" si="2"/>
        <v>0</v>
      </c>
      <c r="K18" s="141"/>
      <c r="L18" s="142">
        <f t="shared" si="3"/>
        <v>2100</v>
      </c>
    </row>
    <row r="19" spans="1:12" ht="12.75" customHeight="1">
      <c r="A19" s="9"/>
      <c r="B19" s="2" t="s">
        <v>636</v>
      </c>
      <c r="C19" s="206"/>
      <c r="D19" s="112">
        <v>10</v>
      </c>
      <c r="E19" s="112"/>
      <c r="F19" s="74"/>
      <c r="G19" s="39">
        <v>390</v>
      </c>
      <c r="H19" s="141">
        <f t="shared" si="0"/>
        <v>0</v>
      </c>
      <c r="I19" s="141">
        <f t="shared" si="1"/>
        <v>3900</v>
      </c>
      <c r="J19" s="141">
        <f t="shared" si="2"/>
        <v>0</v>
      </c>
      <c r="K19" s="141"/>
      <c r="L19" s="142">
        <f t="shared" si="3"/>
        <v>3900</v>
      </c>
    </row>
    <row r="20" spans="1:12" ht="12.75" customHeight="1">
      <c r="A20" s="2"/>
      <c r="B20" s="2" t="s">
        <v>207</v>
      </c>
      <c r="C20" s="112"/>
      <c r="D20" s="224">
        <v>210</v>
      </c>
      <c r="E20" s="112"/>
      <c r="F20" s="74"/>
      <c r="G20" s="39">
        <v>600</v>
      </c>
      <c r="H20" s="141">
        <f t="shared" si="0"/>
        <v>0</v>
      </c>
      <c r="I20" s="141">
        <f t="shared" si="1"/>
        <v>126000</v>
      </c>
      <c r="J20" s="141">
        <f t="shared" si="2"/>
        <v>0</v>
      </c>
      <c r="K20" s="141">
        <f t="shared" ref="K20:K28" si="4">F20*G20</f>
        <v>0</v>
      </c>
      <c r="L20" s="142">
        <f t="shared" si="3"/>
        <v>126000</v>
      </c>
    </row>
    <row r="21" spans="1:12" ht="12.75" customHeight="1">
      <c r="A21" s="2"/>
      <c r="B21" s="2" t="s">
        <v>53</v>
      </c>
      <c r="C21" s="224">
        <v>10</v>
      </c>
      <c r="D21" s="224">
        <v>140</v>
      </c>
      <c r="E21" s="224">
        <v>80</v>
      </c>
      <c r="F21" s="74"/>
      <c r="G21" s="39">
        <v>170</v>
      </c>
      <c r="H21" s="141">
        <f t="shared" si="0"/>
        <v>1700</v>
      </c>
      <c r="I21" s="141">
        <f t="shared" si="1"/>
        <v>23800</v>
      </c>
      <c r="J21" s="141">
        <f t="shared" si="2"/>
        <v>13600</v>
      </c>
      <c r="K21" s="141">
        <f t="shared" si="4"/>
        <v>0</v>
      </c>
      <c r="L21" s="142">
        <f t="shared" si="3"/>
        <v>39100</v>
      </c>
    </row>
    <row r="22" spans="1:12" ht="12.75" customHeight="1">
      <c r="A22" s="2"/>
      <c r="B22" s="2" t="s">
        <v>291</v>
      </c>
      <c r="C22" s="112"/>
      <c r="D22" s="224">
        <v>5</v>
      </c>
      <c r="E22" s="112">
        <v>1</v>
      </c>
      <c r="F22" s="74"/>
      <c r="G22" s="39">
        <v>350</v>
      </c>
      <c r="H22" s="141">
        <f t="shared" si="0"/>
        <v>0</v>
      </c>
      <c r="I22" s="141">
        <f t="shared" si="1"/>
        <v>1750</v>
      </c>
      <c r="J22" s="141">
        <f t="shared" si="2"/>
        <v>350</v>
      </c>
      <c r="K22" s="141">
        <f t="shared" si="4"/>
        <v>0</v>
      </c>
      <c r="L22" s="142">
        <f t="shared" si="3"/>
        <v>2100</v>
      </c>
    </row>
    <row r="23" spans="1:12" ht="12.75" customHeight="1">
      <c r="A23" s="2"/>
      <c r="B23" s="2" t="s">
        <v>692</v>
      </c>
      <c r="C23" s="112"/>
      <c r="D23" s="206">
        <v>120</v>
      </c>
      <c r="E23" s="112"/>
      <c r="F23" s="74"/>
      <c r="G23" s="39">
        <v>1200</v>
      </c>
      <c r="H23" s="141">
        <f>C23*G23</f>
        <v>0</v>
      </c>
      <c r="I23" s="141">
        <f>D23*G23</f>
        <v>144000</v>
      </c>
      <c r="J23" s="141">
        <f>E23*G23</f>
        <v>0</v>
      </c>
      <c r="K23" s="141">
        <f t="shared" si="4"/>
        <v>0</v>
      </c>
      <c r="L23" s="142">
        <f>SUM(H23:K23)</f>
        <v>144000</v>
      </c>
    </row>
    <row r="24" spans="1:12" ht="12.75" customHeight="1">
      <c r="A24" s="2"/>
      <c r="B24" s="2" t="s">
        <v>502</v>
      </c>
      <c r="C24" s="112"/>
      <c r="D24" s="206">
        <v>0</v>
      </c>
      <c r="E24" s="112"/>
      <c r="F24" s="74"/>
      <c r="G24" s="39">
        <v>498</v>
      </c>
      <c r="H24" s="141">
        <f>C24*G24</f>
        <v>0</v>
      </c>
      <c r="I24" s="141">
        <f>D24*G24</f>
        <v>0</v>
      </c>
      <c r="J24" s="141">
        <f>E24*G24</f>
        <v>0</v>
      </c>
      <c r="K24" s="141">
        <f t="shared" si="4"/>
        <v>0</v>
      </c>
      <c r="L24" s="142">
        <f>SUM(H24:K24)</f>
        <v>0</v>
      </c>
    </row>
    <row r="25" spans="1:12" ht="12.75" customHeight="1">
      <c r="A25" s="2"/>
      <c r="B25" s="232" t="s">
        <v>637</v>
      </c>
      <c r="C25" s="112">
        <v>5</v>
      </c>
      <c r="D25" s="224">
        <v>2</v>
      </c>
      <c r="E25" s="112"/>
      <c r="F25" s="74"/>
      <c r="G25" s="39">
        <v>3600</v>
      </c>
      <c r="H25" s="141">
        <f t="shared" si="0"/>
        <v>18000</v>
      </c>
      <c r="I25" s="141">
        <f t="shared" si="1"/>
        <v>7200</v>
      </c>
      <c r="J25" s="141">
        <f t="shared" si="2"/>
        <v>0</v>
      </c>
      <c r="K25" s="141">
        <f t="shared" si="4"/>
        <v>0</v>
      </c>
      <c r="L25" s="142">
        <f t="shared" si="3"/>
        <v>25200</v>
      </c>
    </row>
    <row r="26" spans="1:12" ht="12.75" customHeight="1">
      <c r="A26" s="9"/>
      <c r="B26" s="2" t="s">
        <v>129</v>
      </c>
      <c r="C26" s="224">
        <v>1</v>
      </c>
      <c r="D26" s="224"/>
      <c r="E26" s="112"/>
      <c r="F26" s="74"/>
      <c r="G26" s="39">
        <v>14000</v>
      </c>
      <c r="H26" s="141">
        <f t="shared" si="0"/>
        <v>14000</v>
      </c>
      <c r="I26" s="141">
        <f t="shared" si="1"/>
        <v>0</v>
      </c>
      <c r="J26" s="141">
        <f t="shared" si="2"/>
        <v>0</v>
      </c>
      <c r="K26" s="141">
        <f t="shared" si="4"/>
        <v>0</v>
      </c>
      <c r="L26" s="142">
        <f t="shared" si="3"/>
        <v>14000</v>
      </c>
    </row>
    <row r="27" spans="1:12" ht="12.75" customHeight="1">
      <c r="A27" s="9"/>
      <c r="B27" s="2" t="s">
        <v>292</v>
      </c>
      <c r="C27" s="224">
        <v>3</v>
      </c>
      <c r="D27" s="112"/>
      <c r="E27" s="112"/>
      <c r="F27" s="74"/>
      <c r="G27" s="78">
        <v>3500</v>
      </c>
      <c r="H27" s="141">
        <f t="shared" si="0"/>
        <v>10500</v>
      </c>
      <c r="I27" s="141">
        <f t="shared" si="1"/>
        <v>0</v>
      </c>
      <c r="J27" s="141">
        <f t="shared" si="2"/>
        <v>0</v>
      </c>
      <c r="K27" s="141">
        <f t="shared" si="4"/>
        <v>0</v>
      </c>
      <c r="L27" s="142">
        <f t="shared" si="3"/>
        <v>10500</v>
      </c>
    </row>
    <row r="28" spans="1:12" ht="12.75" customHeight="1">
      <c r="A28" s="2"/>
      <c r="B28" s="2" t="s">
        <v>293</v>
      </c>
      <c r="C28" s="112"/>
      <c r="D28" s="112"/>
      <c r="E28" s="112"/>
      <c r="F28" s="74"/>
      <c r="G28" s="39">
        <v>661</v>
      </c>
      <c r="H28" s="141">
        <f t="shared" si="0"/>
        <v>0</v>
      </c>
      <c r="I28" s="141">
        <f t="shared" si="1"/>
        <v>0</v>
      </c>
      <c r="J28" s="141">
        <f t="shared" si="2"/>
        <v>0</v>
      </c>
      <c r="K28" s="141">
        <f t="shared" si="4"/>
        <v>0</v>
      </c>
      <c r="L28" s="142">
        <f t="shared" si="3"/>
        <v>0</v>
      </c>
    </row>
    <row r="29" spans="1:12" ht="12.75" customHeight="1">
      <c r="A29" s="2"/>
      <c r="B29" s="2" t="s">
        <v>206</v>
      </c>
      <c r="C29" s="112"/>
      <c r="D29" s="112"/>
      <c r="E29" s="112"/>
      <c r="F29" s="74"/>
      <c r="G29" s="39">
        <v>661</v>
      </c>
      <c r="H29" s="141">
        <f t="shared" si="0"/>
        <v>0</v>
      </c>
      <c r="I29" s="141">
        <f t="shared" si="1"/>
        <v>0</v>
      </c>
      <c r="J29" s="141">
        <f t="shared" si="2"/>
        <v>0</v>
      </c>
      <c r="K29" s="141">
        <f>F29*J29</f>
        <v>0</v>
      </c>
      <c r="L29" s="142">
        <f t="shared" si="3"/>
        <v>0</v>
      </c>
    </row>
    <row r="30" spans="1:12" ht="12.75" customHeight="1">
      <c r="A30" s="2"/>
      <c r="B30" s="2" t="s">
        <v>136</v>
      </c>
      <c r="C30" s="112"/>
      <c r="D30" s="224">
        <v>30</v>
      </c>
      <c r="E30" s="112"/>
      <c r="F30" s="74"/>
      <c r="G30" s="39">
        <v>750</v>
      </c>
      <c r="H30" s="141">
        <f t="shared" si="0"/>
        <v>0</v>
      </c>
      <c r="I30" s="141">
        <f t="shared" si="1"/>
        <v>22500</v>
      </c>
      <c r="J30" s="141">
        <f t="shared" si="2"/>
        <v>0</v>
      </c>
      <c r="K30" s="141">
        <f>F30*J30</f>
        <v>0</v>
      </c>
      <c r="L30" s="142">
        <f t="shared" si="3"/>
        <v>22500</v>
      </c>
    </row>
    <row r="31" spans="1:12" ht="12.75" customHeight="1">
      <c r="A31" s="2"/>
      <c r="B31" s="2" t="s">
        <v>155</v>
      </c>
      <c r="C31" s="112"/>
      <c r="D31" s="224">
        <v>30</v>
      </c>
      <c r="E31" s="112"/>
      <c r="F31" s="74"/>
      <c r="G31" s="39">
        <v>750</v>
      </c>
      <c r="H31" s="141">
        <f t="shared" si="0"/>
        <v>0</v>
      </c>
      <c r="I31" s="141">
        <f t="shared" si="1"/>
        <v>22500</v>
      </c>
      <c r="J31" s="141">
        <f t="shared" si="2"/>
        <v>0</v>
      </c>
      <c r="K31" s="141">
        <f>F31*J31</f>
        <v>0</v>
      </c>
      <c r="L31" s="142">
        <f t="shared" si="3"/>
        <v>22500</v>
      </c>
    </row>
    <row r="32" spans="1:12" ht="13.5" customHeight="1">
      <c r="A32" s="9"/>
      <c r="B32" s="232" t="s">
        <v>675</v>
      </c>
      <c r="C32" s="224">
        <v>1</v>
      </c>
      <c r="D32" s="112"/>
      <c r="E32" s="112"/>
      <c r="F32" s="74"/>
      <c r="G32" s="39">
        <v>16300</v>
      </c>
      <c r="H32" s="141">
        <f t="shared" si="0"/>
        <v>16300</v>
      </c>
      <c r="I32" s="141">
        <f t="shared" si="1"/>
        <v>0</v>
      </c>
      <c r="J32" s="141">
        <f t="shared" si="2"/>
        <v>0</v>
      </c>
      <c r="K32" s="141">
        <f>F32*J32</f>
        <v>0</v>
      </c>
      <c r="L32" s="142">
        <f>SUM(H32:K32)</f>
        <v>16300</v>
      </c>
    </row>
    <row r="33" spans="1:12" ht="12.75" customHeight="1">
      <c r="A33" s="98"/>
      <c r="B33" s="2" t="s">
        <v>44</v>
      </c>
      <c r="C33" s="224">
        <v>1</v>
      </c>
      <c r="D33" s="112"/>
      <c r="E33" s="112"/>
      <c r="F33" s="74"/>
      <c r="G33" s="39">
        <v>3000</v>
      </c>
      <c r="H33" s="141">
        <f t="shared" si="0"/>
        <v>3000</v>
      </c>
      <c r="I33" s="141">
        <f t="shared" si="1"/>
        <v>0</v>
      </c>
      <c r="J33" s="141">
        <f t="shared" si="2"/>
        <v>0</v>
      </c>
      <c r="K33" s="141">
        <f>F33*G33</f>
        <v>0</v>
      </c>
      <c r="L33" s="142">
        <f t="shared" si="3"/>
        <v>3000</v>
      </c>
    </row>
    <row r="34" spans="1:12" ht="12.75" customHeight="1">
      <c r="A34" s="98"/>
      <c r="B34" s="7" t="s">
        <v>167</v>
      </c>
      <c r="C34" s="206">
        <v>0</v>
      </c>
      <c r="D34" s="206">
        <v>0</v>
      </c>
      <c r="E34" s="112"/>
      <c r="F34" s="74"/>
      <c r="G34" s="39">
        <v>998</v>
      </c>
      <c r="H34" s="141">
        <f t="shared" si="0"/>
        <v>0</v>
      </c>
      <c r="I34" s="141">
        <f t="shared" si="1"/>
        <v>0</v>
      </c>
      <c r="J34" s="141">
        <f t="shared" si="2"/>
        <v>0</v>
      </c>
      <c r="K34" s="141">
        <f>F34*J34</f>
        <v>0</v>
      </c>
      <c r="L34" s="142">
        <f t="shared" si="3"/>
        <v>0</v>
      </c>
    </row>
    <row r="35" spans="1:12" ht="12.75" customHeight="1">
      <c r="A35" s="23"/>
      <c r="B35" s="2" t="s">
        <v>154</v>
      </c>
      <c r="C35" s="112">
        <v>2</v>
      </c>
      <c r="D35" s="224">
        <v>10</v>
      </c>
      <c r="E35" s="112"/>
      <c r="F35" s="74"/>
      <c r="G35" s="39">
        <v>550</v>
      </c>
      <c r="H35" s="141">
        <f t="shared" si="0"/>
        <v>1100</v>
      </c>
      <c r="I35" s="141">
        <f t="shared" si="1"/>
        <v>5500</v>
      </c>
      <c r="J35" s="141">
        <f t="shared" si="2"/>
        <v>0</v>
      </c>
      <c r="K35" s="141">
        <f>F35*J35</f>
        <v>0</v>
      </c>
      <c r="L35" s="142">
        <f t="shared" si="3"/>
        <v>6600</v>
      </c>
    </row>
    <row r="36" spans="1:12" ht="12.75" customHeight="1">
      <c r="A36" s="23"/>
      <c r="B36" s="2" t="s">
        <v>49</v>
      </c>
      <c r="C36" s="112">
        <v>2</v>
      </c>
      <c r="D36" s="223">
        <v>22</v>
      </c>
      <c r="E36" s="112"/>
      <c r="F36" s="74"/>
      <c r="G36" s="39">
        <v>170</v>
      </c>
      <c r="H36" s="141">
        <f t="shared" si="0"/>
        <v>340</v>
      </c>
      <c r="I36" s="141">
        <f t="shared" si="1"/>
        <v>3740</v>
      </c>
      <c r="J36" s="141">
        <f t="shared" si="2"/>
        <v>0</v>
      </c>
      <c r="K36" s="141">
        <f>F36*J36</f>
        <v>0</v>
      </c>
      <c r="L36" s="142">
        <f t="shared" si="3"/>
        <v>4080</v>
      </c>
    </row>
    <row r="37" spans="1:12" ht="12.75" customHeight="1">
      <c r="A37" s="23"/>
      <c r="B37" s="2" t="s">
        <v>54</v>
      </c>
      <c r="C37" s="112">
        <v>4</v>
      </c>
      <c r="D37" s="224">
        <v>45</v>
      </c>
      <c r="E37" s="224">
        <v>2</v>
      </c>
      <c r="F37" s="74"/>
      <c r="G37" s="39">
        <v>80</v>
      </c>
      <c r="H37" s="141">
        <f t="shared" si="0"/>
        <v>320</v>
      </c>
      <c r="I37" s="141">
        <f t="shared" si="1"/>
        <v>3600</v>
      </c>
      <c r="J37" s="141">
        <f t="shared" si="2"/>
        <v>160</v>
      </c>
      <c r="K37" s="141">
        <f>F37*J37</f>
        <v>0</v>
      </c>
      <c r="L37" s="142">
        <f t="shared" si="3"/>
        <v>4080</v>
      </c>
    </row>
    <row r="38" spans="1:12" ht="12.75" customHeight="1">
      <c r="A38" s="98"/>
      <c r="B38" s="2" t="s">
        <v>46</v>
      </c>
      <c r="C38" s="224">
        <v>7</v>
      </c>
      <c r="D38" s="112"/>
      <c r="E38" s="112"/>
      <c r="F38" s="74"/>
      <c r="G38" s="39">
        <v>1000</v>
      </c>
      <c r="H38" s="141">
        <f t="shared" si="0"/>
        <v>7000</v>
      </c>
      <c r="I38" s="141">
        <f t="shared" si="1"/>
        <v>0</v>
      </c>
      <c r="J38" s="141">
        <f t="shared" si="2"/>
        <v>0</v>
      </c>
      <c r="K38" s="141">
        <f>F38*J38</f>
        <v>0</v>
      </c>
      <c r="L38" s="142">
        <f t="shared" si="3"/>
        <v>7000</v>
      </c>
    </row>
    <row r="39" spans="1:12" ht="12.75" customHeight="1">
      <c r="A39" s="22"/>
      <c r="B39" s="2" t="s">
        <v>626</v>
      </c>
      <c r="C39" s="112"/>
      <c r="D39" s="112"/>
      <c r="E39" s="224">
        <v>64</v>
      </c>
      <c r="F39" s="74"/>
      <c r="G39" s="39">
        <v>2300</v>
      </c>
      <c r="H39" s="141">
        <f t="shared" si="0"/>
        <v>0</v>
      </c>
      <c r="I39" s="141">
        <f t="shared" si="1"/>
        <v>0</v>
      </c>
      <c r="J39" s="141">
        <f t="shared" si="2"/>
        <v>147200</v>
      </c>
      <c r="K39" s="141">
        <f t="shared" ref="K39:K90" si="5">F39*G39</f>
        <v>0</v>
      </c>
      <c r="L39" s="142">
        <f t="shared" si="3"/>
        <v>147200</v>
      </c>
    </row>
    <row r="40" spans="1:12" ht="12.75" customHeight="1">
      <c r="A40" s="9"/>
      <c r="B40" s="2" t="s">
        <v>55</v>
      </c>
      <c r="C40" s="206">
        <v>0</v>
      </c>
      <c r="D40" s="112"/>
      <c r="E40" s="112"/>
      <c r="F40" s="74"/>
      <c r="G40" s="39">
        <v>3967</v>
      </c>
      <c r="H40" s="141">
        <f t="shared" si="0"/>
        <v>0</v>
      </c>
      <c r="I40" s="141">
        <f t="shared" si="1"/>
        <v>0</v>
      </c>
      <c r="J40" s="141">
        <f t="shared" si="2"/>
        <v>0</v>
      </c>
      <c r="K40" s="141">
        <f t="shared" si="5"/>
        <v>0</v>
      </c>
      <c r="L40" s="142">
        <f t="shared" si="3"/>
        <v>0</v>
      </c>
    </row>
    <row r="41" spans="1:12" ht="12.75" customHeight="1">
      <c r="A41" s="9"/>
      <c r="B41" s="7" t="s">
        <v>345</v>
      </c>
      <c r="C41" s="112"/>
      <c r="D41" s="206">
        <v>0</v>
      </c>
      <c r="E41" s="112"/>
      <c r="F41" s="74"/>
      <c r="G41" s="39">
        <v>372</v>
      </c>
      <c r="H41" s="141">
        <f t="shared" si="0"/>
        <v>0</v>
      </c>
      <c r="I41" s="141">
        <f t="shared" si="1"/>
        <v>0</v>
      </c>
      <c r="J41" s="141">
        <f t="shared" si="2"/>
        <v>0</v>
      </c>
      <c r="K41" s="141">
        <f t="shared" si="5"/>
        <v>0</v>
      </c>
      <c r="L41" s="142">
        <f t="shared" si="3"/>
        <v>0</v>
      </c>
    </row>
    <row r="42" spans="1:12" ht="12.75" customHeight="1">
      <c r="A42" s="201"/>
      <c r="B42" s="2" t="s">
        <v>360</v>
      </c>
      <c r="C42" s="112"/>
      <c r="D42" s="224">
        <v>2</v>
      </c>
      <c r="E42" s="112"/>
      <c r="F42" s="74"/>
      <c r="G42" s="39">
        <v>110</v>
      </c>
      <c r="H42" s="141">
        <f t="shared" si="0"/>
        <v>0</v>
      </c>
      <c r="I42" s="141">
        <f t="shared" si="1"/>
        <v>220</v>
      </c>
      <c r="J42" s="141">
        <f t="shared" si="2"/>
        <v>0</v>
      </c>
      <c r="K42" s="141">
        <f t="shared" si="5"/>
        <v>0</v>
      </c>
      <c r="L42" s="142">
        <f t="shared" si="3"/>
        <v>220</v>
      </c>
    </row>
    <row r="43" spans="1:12" ht="12.75" customHeight="1">
      <c r="A43" s="9"/>
      <c r="B43" s="2" t="s">
        <v>125</v>
      </c>
      <c r="C43" s="112"/>
      <c r="D43" s="224">
        <v>6</v>
      </c>
      <c r="E43" s="206"/>
      <c r="F43" s="74"/>
      <c r="G43" s="39">
        <v>550</v>
      </c>
      <c r="H43" s="141">
        <f t="shared" si="0"/>
        <v>0</v>
      </c>
      <c r="I43" s="141">
        <f t="shared" si="1"/>
        <v>3300</v>
      </c>
      <c r="J43" s="141">
        <f t="shared" si="2"/>
        <v>0</v>
      </c>
      <c r="K43" s="141">
        <f t="shared" si="5"/>
        <v>0</v>
      </c>
      <c r="L43" s="142">
        <f t="shared" si="3"/>
        <v>3300</v>
      </c>
    </row>
    <row r="44" spans="1:12" ht="12.75" customHeight="1">
      <c r="A44" s="2"/>
      <c r="B44" s="2" t="s">
        <v>506</v>
      </c>
      <c r="C44" s="112"/>
      <c r="D44" s="112"/>
      <c r="E44" s="112"/>
      <c r="F44" s="74"/>
      <c r="G44" s="39">
        <v>300</v>
      </c>
      <c r="H44" s="141">
        <f>C44*G44</f>
        <v>0</v>
      </c>
      <c r="I44" s="141">
        <f>D44*G44</f>
        <v>0</v>
      </c>
      <c r="J44" s="141">
        <f>E44*G44</f>
        <v>0</v>
      </c>
      <c r="K44" s="141">
        <f>F44*G44</f>
        <v>0</v>
      </c>
      <c r="L44" s="142">
        <f>SUM(H44:K44)</f>
        <v>0</v>
      </c>
    </row>
    <row r="45" spans="1:12" ht="12.75" customHeight="1">
      <c r="A45" s="2"/>
      <c r="B45" s="2" t="s">
        <v>505</v>
      </c>
      <c r="C45" s="112"/>
      <c r="D45" s="112"/>
      <c r="E45" s="112"/>
      <c r="F45" s="74"/>
      <c r="G45" s="39">
        <v>350</v>
      </c>
      <c r="H45" s="141">
        <f t="shared" si="0"/>
        <v>0</v>
      </c>
      <c r="I45" s="141">
        <f t="shared" si="1"/>
        <v>0</v>
      </c>
      <c r="J45" s="141">
        <f t="shared" si="2"/>
        <v>0</v>
      </c>
      <c r="K45" s="141">
        <f t="shared" si="5"/>
        <v>0</v>
      </c>
      <c r="L45" s="142">
        <f t="shared" si="3"/>
        <v>0</v>
      </c>
    </row>
    <row r="46" spans="1:12" ht="12.75" customHeight="1">
      <c r="A46" s="9"/>
      <c r="B46" s="2" t="s">
        <v>81</v>
      </c>
      <c r="C46" s="224">
        <v>1</v>
      </c>
      <c r="D46" s="112"/>
      <c r="E46" s="112"/>
      <c r="F46" s="74"/>
      <c r="G46" s="39">
        <v>2200</v>
      </c>
      <c r="H46" s="141">
        <f t="shared" si="0"/>
        <v>2200</v>
      </c>
      <c r="I46" s="141">
        <f t="shared" si="1"/>
        <v>0</v>
      </c>
      <c r="J46" s="141">
        <f t="shared" si="2"/>
        <v>0</v>
      </c>
      <c r="K46" s="141">
        <f t="shared" si="5"/>
        <v>0</v>
      </c>
      <c r="L46" s="142">
        <f t="shared" si="3"/>
        <v>2200</v>
      </c>
    </row>
    <row r="47" spans="1:12" ht="12.75" customHeight="1">
      <c r="A47" s="9"/>
      <c r="B47" s="2" t="s">
        <v>628</v>
      </c>
      <c r="C47" s="112">
        <v>2</v>
      </c>
      <c r="D47" s="112"/>
      <c r="E47" s="112"/>
      <c r="F47" s="74"/>
      <c r="G47" s="39">
        <v>9700</v>
      </c>
      <c r="H47" s="141">
        <f t="shared" si="0"/>
        <v>19400</v>
      </c>
      <c r="I47" s="141">
        <f t="shared" si="1"/>
        <v>0</v>
      </c>
      <c r="J47" s="141">
        <f t="shared" si="2"/>
        <v>0</v>
      </c>
      <c r="K47" s="141">
        <f t="shared" si="5"/>
        <v>0</v>
      </c>
      <c r="L47" s="142">
        <f t="shared" si="3"/>
        <v>19400</v>
      </c>
    </row>
    <row r="48" spans="1:12" ht="12.75" customHeight="1">
      <c r="A48" s="2"/>
      <c r="B48" s="232" t="s">
        <v>638</v>
      </c>
      <c r="C48" s="112">
        <v>1</v>
      </c>
      <c r="D48" s="224">
        <v>11</v>
      </c>
      <c r="E48" s="112"/>
      <c r="F48" s="74"/>
      <c r="G48" s="39">
        <v>5000</v>
      </c>
      <c r="H48" s="141">
        <f t="shared" si="0"/>
        <v>5000</v>
      </c>
      <c r="I48" s="141">
        <f t="shared" si="1"/>
        <v>55000</v>
      </c>
      <c r="J48" s="141">
        <f t="shared" si="2"/>
        <v>0</v>
      </c>
      <c r="K48" s="141">
        <f>F48*G48</f>
        <v>0</v>
      </c>
      <c r="L48" s="142">
        <f>SUM(H48:K48)</f>
        <v>60000</v>
      </c>
    </row>
    <row r="49" spans="1:12" ht="12.75" customHeight="1">
      <c r="A49" s="2"/>
      <c r="B49" s="2" t="s">
        <v>496</v>
      </c>
      <c r="C49" s="112"/>
      <c r="D49" s="112"/>
      <c r="E49" s="224">
        <v>10</v>
      </c>
      <c r="F49" s="74"/>
      <c r="G49" s="39">
        <v>6300</v>
      </c>
      <c r="H49" s="141">
        <f t="shared" si="0"/>
        <v>0</v>
      </c>
      <c r="I49" s="141">
        <f t="shared" si="1"/>
        <v>0</v>
      </c>
      <c r="J49" s="141">
        <f t="shared" si="2"/>
        <v>63000</v>
      </c>
      <c r="K49" s="141">
        <f t="shared" si="5"/>
        <v>0</v>
      </c>
      <c r="L49" s="142">
        <f t="shared" si="3"/>
        <v>63000</v>
      </c>
    </row>
    <row r="50" spans="1:12" ht="12.75" customHeight="1">
      <c r="A50" s="2"/>
      <c r="B50" s="2" t="s">
        <v>473</v>
      </c>
      <c r="C50" s="112">
        <v>5</v>
      </c>
      <c r="D50" s="224">
        <v>8</v>
      </c>
      <c r="E50" s="112"/>
      <c r="F50" s="74"/>
      <c r="G50" s="39">
        <v>1500</v>
      </c>
      <c r="H50" s="141">
        <f t="shared" si="0"/>
        <v>7500</v>
      </c>
      <c r="I50" s="141">
        <f t="shared" si="1"/>
        <v>12000</v>
      </c>
      <c r="J50" s="141">
        <f t="shared" si="2"/>
        <v>0</v>
      </c>
      <c r="K50" s="141">
        <f t="shared" si="5"/>
        <v>0</v>
      </c>
      <c r="L50" s="142">
        <f t="shared" si="3"/>
        <v>19500</v>
      </c>
    </row>
    <row r="51" spans="1:12" ht="12.75" customHeight="1">
      <c r="A51" s="9"/>
      <c r="B51" s="2" t="s">
        <v>501</v>
      </c>
      <c r="C51" s="112"/>
      <c r="D51" s="206">
        <v>0</v>
      </c>
      <c r="E51" s="112"/>
      <c r="F51" s="74"/>
      <c r="G51" s="39">
        <v>740</v>
      </c>
      <c r="H51" s="141">
        <f>C51*G51</f>
        <v>0</v>
      </c>
      <c r="I51" s="141">
        <f>D51*G51</f>
        <v>0</v>
      </c>
      <c r="J51" s="141">
        <f>E51*G51</f>
        <v>0</v>
      </c>
      <c r="K51" s="141">
        <f>F51*G51</f>
        <v>0</v>
      </c>
      <c r="L51" s="142">
        <f>SUM(H51:K51)</f>
        <v>0</v>
      </c>
    </row>
    <row r="52" spans="1:12" ht="12.75" customHeight="1">
      <c r="A52" s="9"/>
      <c r="B52" s="2" t="s">
        <v>18</v>
      </c>
      <c r="C52" s="112">
        <v>4</v>
      </c>
      <c r="D52" s="224"/>
      <c r="E52" s="112"/>
      <c r="F52" s="74"/>
      <c r="G52" s="39">
        <v>500</v>
      </c>
      <c r="H52" s="141">
        <f t="shared" si="0"/>
        <v>2000</v>
      </c>
      <c r="I52" s="141">
        <f t="shared" si="1"/>
        <v>0</v>
      </c>
      <c r="J52" s="141">
        <f t="shared" si="2"/>
        <v>0</v>
      </c>
      <c r="K52" s="141">
        <f t="shared" si="5"/>
        <v>0</v>
      </c>
      <c r="L52" s="142">
        <f t="shared" si="3"/>
        <v>2000</v>
      </c>
    </row>
    <row r="53" spans="1:12" ht="12.75" customHeight="1">
      <c r="A53" s="9"/>
      <c r="B53" s="2" t="s">
        <v>47</v>
      </c>
      <c r="C53" s="206">
        <v>0</v>
      </c>
      <c r="D53" s="112"/>
      <c r="E53" s="112"/>
      <c r="F53" s="74"/>
      <c r="G53" s="39">
        <v>1900</v>
      </c>
      <c r="H53" s="141">
        <f t="shared" si="0"/>
        <v>0</v>
      </c>
      <c r="I53" s="141">
        <f t="shared" si="1"/>
        <v>0</v>
      </c>
      <c r="J53" s="141">
        <f t="shared" si="2"/>
        <v>0</v>
      </c>
      <c r="K53" s="141">
        <f t="shared" si="5"/>
        <v>0</v>
      </c>
      <c r="L53" s="142">
        <f t="shared" si="3"/>
        <v>0</v>
      </c>
    </row>
    <row r="54" spans="1:12" ht="12.75" customHeight="1">
      <c r="A54" s="2"/>
      <c r="B54" s="7" t="s">
        <v>447</v>
      </c>
      <c r="C54" s="112"/>
      <c r="D54" s="206">
        <v>0</v>
      </c>
      <c r="E54" s="112"/>
      <c r="F54" s="74"/>
      <c r="G54" s="39">
        <v>750</v>
      </c>
      <c r="H54" s="141">
        <f t="shared" si="0"/>
        <v>0</v>
      </c>
      <c r="I54" s="141">
        <f t="shared" si="1"/>
        <v>0</v>
      </c>
      <c r="J54" s="141">
        <f t="shared" si="2"/>
        <v>0</v>
      </c>
      <c r="K54" s="141">
        <f t="shared" si="5"/>
        <v>0</v>
      </c>
      <c r="L54" s="142">
        <f t="shared" si="3"/>
        <v>0</v>
      </c>
    </row>
    <row r="55" spans="1:12" ht="12.75" customHeight="1">
      <c r="A55" s="2"/>
      <c r="B55" s="7" t="s">
        <v>498</v>
      </c>
      <c r="C55" s="112"/>
      <c r="D55" s="206">
        <v>0</v>
      </c>
      <c r="E55" s="112"/>
      <c r="F55" s="74"/>
      <c r="G55" s="39">
        <v>3640</v>
      </c>
      <c r="H55" s="141">
        <f t="shared" si="0"/>
        <v>0</v>
      </c>
      <c r="I55" s="141">
        <f t="shared" si="1"/>
        <v>0</v>
      </c>
      <c r="J55" s="141">
        <f t="shared" si="2"/>
        <v>0</v>
      </c>
      <c r="K55" s="141">
        <f t="shared" si="5"/>
        <v>0</v>
      </c>
      <c r="L55" s="142">
        <f t="shared" si="3"/>
        <v>0</v>
      </c>
    </row>
    <row r="56" spans="1:12" ht="12.75" customHeight="1">
      <c r="A56" s="2"/>
      <c r="B56" s="7" t="s">
        <v>497</v>
      </c>
      <c r="C56" s="112"/>
      <c r="D56" s="206">
        <v>0</v>
      </c>
      <c r="E56" s="112"/>
      <c r="F56" s="74"/>
      <c r="G56" s="39">
        <v>180</v>
      </c>
      <c r="H56" s="141">
        <f>C56*G56</f>
        <v>0</v>
      </c>
      <c r="I56" s="141">
        <f>D56*G56</f>
        <v>0</v>
      </c>
      <c r="J56" s="141">
        <f>E56*G56</f>
        <v>0</v>
      </c>
      <c r="K56" s="141">
        <f>F56*G56</f>
        <v>0</v>
      </c>
      <c r="L56" s="142">
        <f>SUM(H56:K56)</f>
        <v>0</v>
      </c>
    </row>
    <row r="57" spans="1:12" ht="12.75" customHeight="1">
      <c r="A57" s="9"/>
      <c r="B57" s="2" t="s">
        <v>560</v>
      </c>
      <c r="C57" s="224"/>
      <c r="D57" s="112"/>
      <c r="E57" s="112"/>
      <c r="F57" s="74"/>
      <c r="G57" s="39">
        <v>380</v>
      </c>
      <c r="H57" s="141">
        <f t="shared" si="0"/>
        <v>0</v>
      </c>
      <c r="I57" s="141">
        <f t="shared" si="1"/>
        <v>0</v>
      </c>
      <c r="J57" s="141">
        <f t="shared" si="2"/>
        <v>0</v>
      </c>
      <c r="K57" s="141">
        <f t="shared" si="5"/>
        <v>0</v>
      </c>
      <c r="L57" s="142">
        <f t="shared" si="3"/>
        <v>0</v>
      </c>
    </row>
    <row r="58" spans="1:12" ht="25.5" customHeight="1">
      <c r="A58" s="2"/>
      <c r="B58" s="11" t="s">
        <v>157</v>
      </c>
      <c r="C58" s="112"/>
      <c r="D58" s="112"/>
      <c r="E58" s="74"/>
      <c r="F58" s="74"/>
      <c r="G58" s="39">
        <v>7500</v>
      </c>
      <c r="H58" s="141">
        <f>C58*G58</f>
        <v>0</v>
      </c>
      <c r="I58" s="141">
        <f>D58*G58</f>
        <v>0</v>
      </c>
      <c r="J58" s="141">
        <f>E58*G58</f>
        <v>0</v>
      </c>
      <c r="K58" s="141">
        <f>F58*G58</f>
        <v>0</v>
      </c>
      <c r="L58" s="142">
        <f>SUM(H58:K58)</f>
        <v>0</v>
      </c>
    </row>
    <row r="59" spans="1:12" ht="12.75" customHeight="1">
      <c r="A59" s="22"/>
      <c r="B59" s="2" t="s">
        <v>83</v>
      </c>
      <c r="C59" s="224">
        <v>2</v>
      </c>
      <c r="D59" s="224"/>
      <c r="E59" s="112"/>
      <c r="F59" s="74"/>
      <c r="G59" s="39">
        <v>150</v>
      </c>
      <c r="H59" s="141">
        <f t="shared" si="0"/>
        <v>300</v>
      </c>
      <c r="I59" s="141">
        <f t="shared" si="1"/>
        <v>0</v>
      </c>
      <c r="J59" s="141">
        <f t="shared" si="2"/>
        <v>0</v>
      </c>
      <c r="K59" s="141">
        <f t="shared" si="5"/>
        <v>0</v>
      </c>
      <c r="L59" s="142">
        <f t="shared" si="3"/>
        <v>300</v>
      </c>
    </row>
    <row r="60" spans="1:12" ht="12.75" customHeight="1">
      <c r="A60" s="2"/>
      <c r="B60" s="11" t="s">
        <v>358</v>
      </c>
      <c r="C60" s="112"/>
      <c r="D60" s="112"/>
      <c r="E60" s="112"/>
      <c r="F60" s="74"/>
      <c r="G60" s="39"/>
      <c r="H60" s="141">
        <f t="shared" ref="H60:H65" si="6">C60*G60</f>
        <v>0</v>
      </c>
      <c r="I60" s="141">
        <f t="shared" si="1"/>
        <v>0</v>
      </c>
      <c r="J60" s="141">
        <f t="shared" si="2"/>
        <v>0</v>
      </c>
      <c r="K60" s="141">
        <f t="shared" si="5"/>
        <v>0</v>
      </c>
      <c r="L60" s="142">
        <f t="shared" si="3"/>
        <v>0</v>
      </c>
    </row>
    <row r="61" spans="1:12" ht="12.75" customHeight="1">
      <c r="A61" s="2"/>
      <c r="B61" s="2" t="s">
        <v>271</v>
      </c>
      <c r="C61" s="112"/>
      <c r="D61" s="112"/>
      <c r="E61" s="112"/>
      <c r="F61" s="74"/>
      <c r="G61" s="39">
        <v>1500</v>
      </c>
      <c r="H61" s="141">
        <f t="shared" si="6"/>
        <v>0</v>
      </c>
      <c r="I61" s="141">
        <f t="shared" si="1"/>
        <v>0</v>
      </c>
      <c r="J61" s="141">
        <f t="shared" si="2"/>
        <v>0</v>
      </c>
      <c r="K61" s="141">
        <f t="shared" si="5"/>
        <v>0</v>
      </c>
      <c r="L61" s="142">
        <f t="shared" si="3"/>
        <v>0</v>
      </c>
    </row>
    <row r="62" spans="1:12" ht="12.75" customHeight="1">
      <c r="A62" s="9"/>
      <c r="B62" s="2" t="s">
        <v>449</v>
      </c>
      <c r="C62" s="206">
        <v>0</v>
      </c>
      <c r="D62" s="112"/>
      <c r="E62" s="112"/>
      <c r="F62" s="74"/>
      <c r="G62" s="39">
        <v>2018</v>
      </c>
      <c r="H62" s="141">
        <f t="shared" si="6"/>
        <v>0</v>
      </c>
      <c r="I62" s="141">
        <f t="shared" si="1"/>
        <v>0</v>
      </c>
      <c r="J62" s="141">
        <f t="shared" si="2"/>
        <v>0</v>
      </c>
      <c r="K62" s="141">
        <f t="shared" si="5"/>
        <v>0</v>
      </c>
      <c r="L62" s="142">
        <f t="shared" si="3"/>
        <v>0</v>
      </c>
    </row>
    <row r="63" spans="1:12" ht="12.75" customHeight="1">
      <c r="A63" s="2"/>
      <c r="B63" s="2" t="s">
        <v>132</v>
      </c>
      <c r="C63" s="112"/>
      <c r="D63" s="224">
        <v>50</v>
      </c>
      <c r="E63" s="112"/>
      <c r="F63" s="74"/>
      <c r="G63" s="39">
        <v>200</v>
      </c>
      <c r="H63" s="141">
        <f t="shared" si="6"/>
        <v>0</v>
      </c>
      <c r="I63" s="141">
        <f t="shared" si="1"/>
        <v>10000</v>
      </c>
      <c r="J63" s="141">
        <f t="shared" si="2"/>
        <v>0</v>
      </c>
      <c r="K63" s="141">
        <f t="shared" si="5"/>
        <v>0</v>
      </c>
      <c r="L63" s="142">
        <f t="shared" si="3"/>
        <v>10000</v>
      </c>
    </row>
    <row r="64" spans="1:12" ht="12.75" customHeight="1">
      <c r="A64" s="2"/>
      <c r="B64" s="2" t="s">
        <v>84</v>
      </c>
      <c r="C64" s="112"/>
      <c r="D64" s="224">
        <v>10</v>
      </c>
      <c r="E64" s="112"/>
      <c r="F64" s="74"/>
      <c r="G64" s="39">
        <v>300</v>
      </c>
      <c r="H64" s="141">
        <f t="shared" si="6"/>
        <v>0</v>
      </c>
      <c r="I64" s="141">
        <f t="shared" si="1"/>
        <v>3000</v>
      </c>
      <c r="J64" s="141">
        <f t="shared" si="2"/>
        <v>0</v>
      </c>
      <c r="K64" s="141">
        <f t="shared" si="5"/>
        <v>0</v>
      </c>
      <c r="L64" s="142">
        <f t="shared" si="3"/>
        <v>3000</v>
      </c>
    </row>
    <row r="65" spans="1:12" ht="12.75" customHeight="1">
      <c r="A65" s="2"/>
      <c r="B65" s="2" t="s">
        <v>456</v>
      </c>
      <c r="C65" s="112"/>
      <c r="D65" s="112"/>
      <c r="E65" s="224">
        <v>3</v>
      </c>
      <c r="F65" s="74"/>
      <c r="G65" s="39">
        <v>1300</v>
      </c>
      <c r="H65" s="141">
        <f t="shared" si="6"/>
        <v>0</v>
      </c>
      <c r="I65" s="141">
        <f t="shared" si="1"/>
        <v>0</v>
      </c>
      <c r="J65" s="141">
        <f t="shared" si="2"/>
        <v>3900</v>
      </c>
      <c r="K65" s="141">
        <f t="shared" si="5"/>
        <v>0</v>
      </c>
      <c r="L65" s="142">
        <f t="shared" si="3"/>
        <v>3900</v>
      </c>
    </row>
    <row r="66" spans="1:12" ht="12.75" customHeight="1">
      <c r="A66" s="2"/>
      <c r="B66" s="7" t="s">
        <v>158</v>
      </c>
      <c r="C66" s="112"/>
      <c r="D66" s="206">
        <v>0</v>
      </c>
      <c r="E66" s="112"/>
      <c r="F66" s="74"/>
      <c r="G66" s="39">
        <v>400</v>
      </c>
      <c r="H66" s="141">
        <f t="shared" ref="H66:H90" si="7">C66*G66</f>
        <v>0</v>
      </c>
      <c r="I66" s="141">
        <f t="shared" si="1"/>
        <v>0</v>
      </c>
      <c r="J66" s="141">
        <f t="shared" si="2"/>
        <v>0</v>
      </c>
      <c r="K66" s="141">
        <f t="shared" si="5"/>
        <v>0</v>
      </c>
      <c r="L66" s="142">
        <f t="shared" si="3"/>
        <v>0</v>
      </c>
    </row>
    <row r="67" spans="1:12" ht="12.75" customHeight="1">
      <c r="A67" s="2"/>
      <c r="B67" s="2" t="s">
        <v>133</v>
      </c>
      <c r="C67" s="112">
        <v>12</v>
      </c>
      <c r="D67" s="224">
        <v>240</v>
      </c>
      <c r="E67" s="112"/>
      <c r="F67" s="74"/>
      <c r="G67" s="39">
        <v>600</v>
      </c>
      <c r="H67" s="141">
        <f t="shared" si="7"/>
        <v>7200</v>
      </c>
      <c r="I67" s="141">
        <f t="shared" si="1"/>
        <v>144000</v>
      </c>
      <c r="J67" s="141">
        <f t="shared" si="2"/>
        <v>0</v>
      </c>
      <c r="K67" s="141">
        <f t="shared" si="5"/>
        <v>0</v>
      </c>
      <c r="L67" s="142">
        <f t="shared" si="3"/>
        <v>151200</v>
      </c>
    </row>
    <row r="68" spans="1:12" ht="12.75" customHeight="1">
      <c r="A68" s="2"/>
      <c r="B68" s="2" t="s">
        <v>166</v>
      </c>
      <c r="C68" s="112"/>
      <c r="D68" s="224">
        <v>70</v>
      </c>
      <c r="E68" s="224">
        <v>48</v>
      </c>
      <c r="F68" s="74"/>
      <c r="G68" s="39">
        <v>170</v>
      </c>
      <c r="H68" s="141">
        <f t="shared" si="7"/>
        <v>0</v>
      </c>
      <c r="I68" s="141">
        <f t="shared" si="1"/>
        <v>11900</v>
      </c>
      <c r="J68" s="141">
        <f t="shared" si="2"/>
        <v>8160</v>
      </c>
      <c r="K68" s="141">
        <f t="shared" si="5"/>
        <v>0</v>
      </c>
      <c r="L68" s="142">
        <f t="shared" si="3"/>
        <v>20060</v>
      </c>
    </row>
    <row r="69" spans="1:12" ht="12.75" customHeight="1">
      <c r="A69" s="2"/>
      <c r="B69" s="2" t="s">
        <v>627</v>
      </c>
      <c r="C69" s="112"/>
      <c r="D69" s="206">
        <v>5</v>
      </c>
      <c r="E69" s="74">
        <v>55</v>
      </c>
      <c r="F69" s="74"/>
      <c r="G69" s="39">
        <v>440</v>
      </c>
      <c r="H69" s="141">
        <f t="shared" si="7"/>
        <v>0</v>
      </c>
      <c r="I69" s="141">
        <f t="shared" si="1"/>
        <v>2200</v>
      </c>
      <c r="J69" s="141">
        <f t="shared" si="2"/>
        <v>24200</v>
      </c>
      <c r="K69" s="141">
        <f t="shared" si="5"/>
        <v>0</v>
      </c>
      <c r="L69" s="142">
        <f t="shared" si="3"/>
        <v>26400</v>
      </c>
    </row>
    <row r="70" spans="1:12" ht="12.75" customHeight="1">
      <c r="A70" s="9"/>
      <c r="B70" s="7" t="s">
        <v>499</v>
      </c>
      <c r="C70" s="170"/>
      <c r="D70" s="112">
        <v>5</v>
      </c>
      <c r="E70" s="74">
        <v>75</v>
      </c>
      <c r="F70" s="74"/>
      <c r="G70" s="39">
        <v>300</v>
      </c>
      <c r="H70" s="141">
        <f t="shared" si="7"/>
        <v>0</v>
      </c>
      <c r="I70" s="141">
        <f t="shared" si="1"/>
        <v>1500</v>
      </c>
      <c r="J70" s="141">
        <f t="shared" si="2"/>
        <v>22500</v>
      </c>
      <c r="K70" s="141">
        <f>F70*G70</f>
        <v>0</v>
      </c>
      <c r="L70" s="142">
        <f>SUM(H70:K70)</f>
        <v>24000</v>
      </c>
    </row>
    <row r="71" spans="1:12" ht="12.75" customHeight="1">
      <c r="A71" s="9"/>
      <c r="B71" s="2" t="s">
        <v>608</v>
      </c>
      <c r="C71" s="170"/>
      <c r="D71" s="112"/>
      <c r="E71" s="74">
        <v>80</v>
      </c>
      <c r="F71" s="74"/>
      <c r="G71" s="39">
        <v>255</v>
      </c>
      <c r="H71" s="141">
        <f t="shared" si="7"/>
        <v>0</v>
      </c>
      <c r="I71" s="141">
        <f t="shared" si="1"/>
        <v>0</v>
      </c>
      <c r="J71" s="141">
        <f t="shared" si="2"/>
        <v>20400</v>
      </c>
      <c r="K71" s="141">
        <f>F71*G71</f>
        <v>0</v>
      </c>
      <c r="L71" s="142">
        <f>SUM(H71:K71)</f>
        <v>20400</v>
      </c>
    </row>
    <row r="72" spans="1:12" ht="12.75" customHeight="1">
      <c r="A72" s="9"/>
      <c r="B72" s="7" t="s">
        <v>495</v>
      </c>
      <c r="C72" s="170"/>
      <c r="D72" s="224">
        <v>6</v>
      </c>
      <c r="E72" s="112"/>
      <c r="F72" s="74"/>
      <c r="G72" s="39">
        <v>280</v>
      </c>
      <c r="H72" s="141">
        <f t="shared" si="7"/>
        <v>0</v>
      </c>
      <c r="I72" s="141">
        <f t="shared" si="1"/>
        <v>1680</v>
      </c>
      <c r="J72" s="141">
        <f t="shared" si="2"/>
        <v>0</v>
      </c>
      <c r="K72" s="141">
        <f t="shared" si="5"/>
        <v>0</v>
      </c>
      <c r="L72" s="142">
        <f t="shared" si="3"/>
        <v>1680</v>
      </c>
    </row>
    <row r="73" spans="1:12" ht="12.75" customHeight="1">
      <c r="A73" s="9"/>
      <c r="B73" s="2" t="s">
        <v>111</v>
      </c>
      <c r="C73" s="224"/>
      <c r="D73" s="112"/>
      <c r="E73" s="112"/>
      <c r="F73" s="74"/>
      <c r="G73" s="39">
        <v>2500</v>
      </c>
      <c r="H73" s="141">
        <f t="shared" si="7"/>
        <v>0</v>
      </c>
      <c r="I73" s="141">
        <f t="shared" si="1"/>
        <v>0</v>
      </c>
      <c r="J73" s="141">
        <f t="shared" si="2"/>
        <v>0</v>
      </c>
      <c r="K73" s="141">
        <f>F73*G73</f>
        <v>0</v>
      </c>
      <c r="L73" s="142">
        <f>SUM(H73:K73)</f>
        <v>0</v>
      </c>
    </row>
    <row r="74" spans="1:12" ht="12.75" customHeight="1">
      <c r="A74" s="9"/>
      <c r="B74" s="2" t="s">
        <v>553</v>
      </c>
      <c r="C74" s="224">
        <v>10</v>
      </c>
      <c r="D74" s="112"/>
      <c r="E74" s="112"/>
      <c r="F74" s="74"/>
      <c r="G74" s="39">
        <v>4000</v>
      </c>
      <c r="H74" s="141">
        <f t="shared" si="7"/>
        <v>40000</v>
      </c>
      <c r="I74" s="141">
        <f t="shared" si="1"/>
        <v>0</v>
      </c>
      <c r="J74" s="141">
        <f t="shared" si="2"/>
        <v>0</v>
      </c>
      <c r="K74" s="141">
        <f t="shared" si="5"/>
        <v>0</v>
      </c>
      <c r="L74" s="142">
        <f t="shared" si="3"/>
        <v>40000</v>
      </c>
    </row>
    <row r="75" spans="1:12" ht="12.75" customHeight="1">
      <c r="A75" s="200"/>
      <c r="B75" s="2" t="s">
        <v>88</v>
      </c>
      <c r="C75" s="206">
        <v>0</v>
      </c>
      <c r="D75" s="112"/>
      <c r="E75" s="112"/>
      <c r="F75" s="74"/>
      <c r="G75" s="39">
        <v>3434</v>
      </c>
      <c r="H75" s="141">
        <f t="shared" si="7"/>
        <v>0</v>
      </c>
      <c r="I75" s="141">
        <f t="shared" si="1"/>
        <v>0</v>
      </c>
      <c r="J75" s="141">
        <f t="shared" si="2"/>
        <v>0</v>
      </c>
      <c r="K75" s="141">
        <f t="shared" si="5"/>
        <v>0</v>
      </c>
      <c r="L75" s="142">
        <f t="shared" si="3"/>
        <v>0</v>
      </c>
    </row>
    <row r="76" spans="1:12" ht="12.75" customHeight="1">
      <c r="A76" s="22"/>
      <c r="B76" s="45" t="s">
        <v>174</v>
      </c>
      <c r="C76" s="112"/>
      <c r="D76" s="224">
        <v>4</v>
      </c>
      <c r="E76" s="112"/>
      <c r="F76" s="74"/>
      <c r="G76" s="39">
        <v>380</v>
      </c>
      <c r="H76" s="141">
        <f t="shared" si="7"/>
        <v>0</v>
      </c>
      <c r="I76" s="141">
        <f t="shared" si="1"/>
        <v>1520</v>
      </c>
      <c r="J76" s="141">
        <f t="shared" si="2"/>
        <v>0</v>
      </c>
      <c r="K76" s="141">
        <f t="shared" si="5"/>
        <v>0</v>
      </c>
      <c r="L76" s="142">
        <f t="shared" si="3"/>
        <v>1520</v>
      </c>
    </row>
    <row r="77" spans="1:12" ht="12.75" customHeight="1">
      <c r="A77" s="2"/>
      <c r="B77" s="2" t="s">
        <v>50</v>
      </c>
      <c r="C77" s="112"/>
      <c r="D77" s="112">
        <v>20</v>
      </c>
      <c r="E77" s="112"/>
      <c r="F77" s="74"/>
      <c r="G77" s="39">
        <v>120</v>
      </c>
      <c r="H77" s="141">
        <f t="shared" si="7"/>
        <v>0</v>
      </c>
      <c r="I77" s="141">
        <f t="shared" ref="I77:I90" si="8">D77*G77</f>
        <v>2400</v>
      </c>
      <c r="J77" s="141">
        <f t="shared" ref="J77:J90" si="9">E77*G77</f>
        <v>0</v>
      </c>
      <c r="K77" s="141">
        <f t="shared" si="5"/>
        <v>0</v>
      </c>
      <c r="L77" s="142">
        <f t="shared" si="3"/>
        <v>2400</v>
      </c>
    </row>
    <row r="78" spans="1:12" ht="12.75" customHeight="1">
      <c r="A78" s="2"/>
      <c r="B78" s="2" t="s">
        <v>647</v>
      </c>
      <c r="C78" s="112"/>
      <c r="D78" s="112">
        <v>15</v>
      </c>
      <c r="E78" s="112"/>
      <c r="F78" s="74"/>
      <c r="G78" s="39">
        <v>120</v>
      </c>
      <c r="H78" s="141">
        <f t="shared" si="7"/>
        <v>0</v>
      </c>
      <c r="I78" s="141">
        <f t="shared" si="8"/>
        <v>1800</v>
      </c>
      <c r="J78" s="141">
        <f t="shared" si="9"/>
        <v>0</v>
      </c>
      <c r="K78" s="141"/>
      <c r="L78" s="142">
        <f t="shared" si="3"/>
        <v>1800</v>
      </c>
    </row>
    <row r="79" spans="1:12" ht="12.75" customHeight="1">
      <c r="A79" s="2"/>
      <c r="B79" s="2" t="s">
        <v>52</v>
      </c>
      <c r="C79" s="174"/>
      <c r="D79" s="224">
        <v>20</v>
      </c>
      <c r="E79" s="112"/>
      <c r="F79" s="74"/>
      <c r="G79" s="39">
        <v>120</v>
      </c>
      <c r="H79" s="141">
        <f t="shared" si="7"/>
        <v>0</v>
      </c>
      <c r="I79" s="141">
        <f t="shared" si="8"/>
        <v>2400</v>
      </c>
      <c r="J79" s="141">
        <f t="shared" si="9"/>
        <v>0</v>
      </c>
      <c r="K79" s="141">
        <f t="shared" si="5"/>
        <v>0</v>
      </c>
      <c r="L79" s="142">
        <f t="shared" si="3"/>
        <v>2400</v>
      </c>
    </row>
    <row r="80" spans="1:12" ht="12.75" customHeight="1">
      <c r="A80" s="9"/>
      <c r="B80" s="7" t="s">
        <v>5</v>
      </c>
      <c r="C80" s="224">
        <v>8</v>
      </c>
      <c r="D80" s="112"/>
      <c r="E80" s="74"/>
      <c r="F80" s="74"/>
      <c r="G80" s="39">
        <v>15050</v>
      </c>
      <c r="H80" s="141">
        <f t="shared" si="7"/>
        <v>120400</v>
      </c>
      <c r="I80" s="141">
        <f t="shared" si="8"/>
        <v>0</v>
      </c>
      <c r="J80" s="141">
        <f t="shared" si="9"/>
        <v>0</v>
      </c>
      <c r="K80" s="141">
        <f t="shared" si="5"/>
        <v>0</v>
      </c>
      <c r="L80" s="142">
        <f t="shared" ref="L80:L90" si="10">SUM(H80:K80)</f>
        <v>120400</v>
      </c>
    </row>
    <row r="81" spans="1:12" ht="12.75" customHeight="1">
      <c r="A81" s="9"/>
      <c r="B81" s="2" t="s">
        <v>663</v>
      </c>
      <c r="C81" s="224"/>
      <c r="D81" s="112"/>
      <c r="E81" s="74">
        <v>4</v>
      </c>
      <c r="F81" s="74"/>
      <c r="G81" s="39">
        <v>700</v>
      </c>
      <c r="H81" s="141">
        <f t="shared" si="7"/>
        <v>0</v>
      </c>
      <c r="I81" s="141">
        <f t="shared" si="8"/>
        <v>0</v>
      </c>
      <c r="J81" s="141">
        <f t="shared" si="9"/>
        <v>2800</v>
      </c>
      <c r="K81" s="141">
        <f t="shared" si="5"/>
        <v>0</v>
      </c>
      <c r="L81" s="142">
        <f t="shared" si="10"/>
        <v>2800</v>
      </c>
    </row>
    <row r="82" spans="1:12" ht="12.75" customHeight="1">
      <c r="A82" s="9"/>
      <c r="B82" s="232" t="s">
        <v>686</v>
      </c>
      <c r="C82" s="224">
        <v>22</v>
      </c>
      <c r="D82" s="112"/>
      <c r="E82" s="74"/>
      <c r="F82" s="74"/>
      <c r="G82" s="39">
        <v>6000</v>
      </c>
      <c r="H82" s="141">
        <f t="shared" si="7"/>
        <v>132000</v>
      </c>
      <c r="I82" s="141">
        <f t="shared" si="8"/>
        <v>0</v>
      </c>
      <c r="J82" s="141">
        <f t="shared" si="9"/>
        <v>0</v>
      </c>
      <c r="K82" s="141">
        <f t="shared" si="5"/>
        <v>0</v>
      </c>
      <c r="L82" s="142">
        <f t="shared" si="10"/>
        <v>132000</v>
      </c>
    </row>
    <row r="83" spans="1:12" ht="12.75" customHeight="1">
      <c r="A83" s="9"/>
      <c r="B83" s="2" t="s">
        <v>681</v>
      </c>
      <c r="C83" s="224"/>
      <c r="D83" s="112"/>
      <c r="E83" s="74">
        <v>50</v>
      </c>
      <c r="F83" s="74"/>
      <c r="G83" s="39">
        <v>3200</v>
      </c>
      <c r="H83" s="141">
        <f t="shared" si="7"/>
        <v>0</v>
      </c>
      <c r="I83" s="141">
        <f t="shared" si="8"/>
        <v>0</v>
      </c>
      <c r="J83" s="141">
        <f t="shared" si="9"/>
        <v>160000</v>
      </c>
      <c r="K83" s="141">
        <f t="shared" si="5"/>
        <v>0</v>
      </c>
      <c r="L83" s="142">
        <f t="shared" si="10"/>
        <v>160000</v>
      </c>
    </row>
    <row r="84" spans="1:12" ht="12.75" customHeight="1">
      <c r="A84" s="9"/>
      <c r="B84" s="2" t="s">
        <v>682</v>
      </c>
      <c r="C84" s="224">
        <v>50</v>
      </c>
      <c r="D84" s="112"/>
      <c r="E84" s="74"/>
      <c r="F84" s="74"/>
      <c r="G84" s="39">
        <v>6000</v>
      </c>
      <c r="H84" s="141">
        <f t="shared" si="7"/>
        <v>300000</v>
      </c>
      <c r="I84" s="141">
        <f t="shared" si="8"/>
        <v>0</v>
      </c>
      <c r="J84" s="141">
        <f t="shared" si="9"/>
        <v>0</v>
      </c>
      <c r="K84" s="141">
        <f t="shared" si="5"/>
        <v>0</v>
      </c>
      <c r="L84" s="142">
        <f t="shared" si="10"/>
        <v>300000</v>
      </c>
    </row>
    <row r="85" spans="1:12" ht="12.75" customHeight="1">
      <c r="A85" s="9"/>
      <c r="B85" s="2" t="s">
        <v>684</v>
      </c>
      <c r="C85" s="224">
        <v>7</v>
      </c>
      <c r="D85" s="112"/>
      <c r="E85" s="74"/>
      <c r="F85" s="74"/>
      <c r="G85" s="39">
        <v>10000</v>
      </c>
      <c r="H85" s="141">
        <f t="shared" si="7"/>
        <v>70000</v>
      </c>
      <c r="I85" s="141">
        <f t="shared" si="8"/>
        <v>0</v>
      </c>
      <c r="J85" s="141">
        <f t="shared" si="9"/>
        <v>0</v>
      </c>
      <c r="K85" s="141">
        <f t="shared" si="5"/>
        <v>0</v>
      </c>
      <c r="L85" s="142">
        <f t="shared" si="10"/>
        <v>70000</v>
      </c>
    </row>
    <row r="86" spans="1:12" ht="12.75" customHeight="1">
      <c r="A86" s="9"/>
      <c r="B86" s="2" t="s">
        <v>685</v>
      </c>
      <c r="C86" s="224">
        <v>50</v>
      </c>
      <c r="D86" s="112"/>
      <c r="E86" s="74"/>
      <c r="F86" s="74"/>
      <c r="G86" s="39">
        <v>2000</v>
      </c>
      <c r="H86" s="141">
        <f t="shared" si="7"/>
        <v>100000</v>
      </c>
      <c r="I86" s="141">
        <f t="shared" si="8"/>
        <v>0</v>
      </c>
      <c r="J86" s="141">
        <f t="shared" si="9"/>
        <v>0</v>
      </c>
      <c r="K86" s="141">
        <f t="shared" si="5"/>
        <v>0</v>
      </c>
      <c r="L86" s="142">
        <f t="shared" si="10"/>
        <v>100000</v>
      </c>
    </row>
    <row r="87" spans="1:12" ht="12.75" customHeight="1">
      <c r="A87" s="9"/>
      <c r="B87" s="232" t="s">
        <v>683</v>
      </c>
      <c r="C87" s="224">
        <v>20</v>
      </c>
      <c r="D87" s="112"/>
      <c r="E87" s="74"/>
      <c r="F87" s="74"/>
      <c r="G87" s="39">
        <v>2000</v>
      </c>
      <c r="H87" s="141">
        <f t="shared" si="7"/>
        <v>40000</v>
      </c>
      <c r="I87" s="141">
        <f t="shared" si="8"/>
        <v>0</v>
      </c>
      <c r="J87" s="141">
        <f t="shared" si="9"/>
        <v>0</v>
      </c>
      <c r="K87" s="141">
        <f t="shared" si="5"/>
        <v>0</v>
      </c>
      <c r="L87" s="142">
        <f t="shared" si="10"/>
        <v>40000</v>
      </c>
    </row>
    <row r="88" spans="1:12" ht="12.75" customHeight="1">
      <c r="A88" s="9"/>
      <c r="B88" s="232" t="s">
        <v>674</v>
      </c>
      <c r="C88" s="224">
        <v>3</v>
      </c>
      <c r="D88" s="112"/>
      <c r="E88" s="74"/>
      <c r="F88" s="74"/>
      <c r="G88" s="39">
        <v>2900</v>
      </c>
      <c r="H88" s="141">
        <f t="shared" si="7"/>
        <v>8700</v>
      </c>
      <c r="I88" s="141">
        <f t="shared" si="8"/>
        <v>0</v>
      </c>
      <c r="J88" s="141">
        <f t="shared" si="9"/>
        <v>0</v>
      </c>
      <c r="K88" s="141">
        <f t="shared" si="5"/>
        <v>0</v>
      </c>
      <c r="L88" s="142">
        <f t="shared" si="10"/>
        <v>8700</v>
      </c>
    </row>
    <row r="89" spans="1:12" ht="12.75" customHeight="1">
      <c r="A89" s="9"/>
      <c r="B89" s="7" t="s">
        <v>503</v>
      </c>
      <c r="C89" s="224">
        <v>6</v>
      </c>
      <c r="D89" s="112"/>
      <c r="E89" s="74"/>
      <c r="F89" s="74"/>
      <c r="G89" s="39">
        <v>2800</v>
      </c>
      <c r="H89" s="141">
        <f t="shared" si="7"/>
        <v>16800</v>
      </c>
      <c r="I89" s="141">
        <f t="shared" si="8"/>
        <v>0</v>
      </c>
      <c r="J89" s="141">
        <f t="shared" si="9"/>
        <v>0</v>
      </c>
      <c r="K89" s="141">
        <f t="shared" si="5"/>
        <v>0</v>
      </c>
      <c r="L89" s="142">
        <f t="shared" si="10"/>
        <v>16800</v>
      </c>
    </row>
    <row r="90" spans="1:12" ht="12.75" customHeight="1">
      <c r="A90" s="9"/>
      <c r="B90" s="2" t="s">
        <v>609</v>
      </c>
      <c r="C90" s="206"/>
      <c r="D90" s="112"/>
      <c r="E90" s="74">
        <v>1</v>
      </c>
      <c r="F90" s="74"/>
      <c r="G90" s="39">
        <v>770</v>
      </c>
      <c r="H90" s="141">
        <f t="shared" si="7"/>
        <v>0</v>
      </c>
      <c r="I90" s="141">
        <f t="shared" si="8"/>
        <v>0</v>
      </c>
      <c r="J90" s="141">
        <f t="shared" si="9"/>
        <v>770</v>
      </c>
      <c r="K90" s="141">
        <f t="shared" si="5"/>
        <v>0</v>
      </c>
      <c r="L90" s="142">
        <f t="shared" si="10"/>
        <v>770</v>
      </c>
    </row>
    <row r="91" spans="1:12" ht="24" customHeight="1">
      <c r="A91" s="98" t="s">
        <v>58</v>
      </c>
      <c r="B91" s="66"/>
      <c r="C91" s="111"/>
      <c r="D91" s="111"/>
      <c r="E91" s="111"/>
      <c r="F91" s="111"/>
      <c r="G91" s="39"/>
      <c r="H91" s="144">
        <f>SUM(H9:H90)</f>
        <v>967710</v>
      </c>
      <c r="I91" s="144">
        <f>SUM(I9:I90)</f>
        <v>764560</v>
      </c>
      <c r="J91" s="144">
        <f>SUM(J9:J90)</f>
        <v>467040</v>
      </c>
      <c r="K91" s="144">
        <f>SUM(K9:K90)</f>
        <v>0</v>
      </c>
      <c r="L91" s="144">
        <f>SUM(L10:L90)</f>
        <v>2199310</v>
      </c>
    </row>
    <row r="92" spans="1:12" ht="12.75" customHeight="1">
      <c r="A92" s="194">
        <v>2</v>
      </c>
      <c r="B92" s="81" t="s">
        <v>90</v>
      </c>
      <c r="C92" s="112"/>
      <c r="D92" s="112"/>
      <c r="E92" s="112"/>
      <c r="F92" s="74"/>
      <c r="G92" s="7"/>
      <c r="H92" s="141"/>
      <c r="I92" s="141"/>
      <c r="J92" s="141"/>
      <c r="K92" s="141"/>
      <c r="L92" s="142"/>
    </row>
    <row r="93" spans="1:12" ht="12.75" customHeight="1">
      <c r="A93" s="9"/>
      <c r="B93" s="2" t="s">
        <v>355</v>
      </c>
      <c r="C93" s="112"/>
      <c r="D93" s="218">
        <v>65</v>
      </c>
      <c r="E93" s="112">
        <v>35</v>
      </c>
      <c r="F93" s="74"/>
      <c r="G93" s="39">
        <v>1400</v>
      </c>
      <c r="H93" s="141">
        <f>C93*G93</f>
        <v>0</v>
      </c>
      <c r="I93" s="141">
        <f>D93*G93</f>
        <v>91000</v>
      </c>
      <c r="J93" s="141">
        <f>E93*G93</f>
        <v>49000</v>
      </c>
      <c r="K93" s="141">
        <f>F93*G93</f>
        <v>0</v>
      </c>
      <c r="L93" s="142">
        <f>SUM(H93:K93)</f>
        <v>140000</v>
      </c>
    </row>
    <row r="94" spans="1:12" ht="12.75" customHeight="1">
      <c r="A94" s="9"/>
      <c r="B94" s="2" t="s">
        <v>66</v>
      </c>
      <c r="C94" s="112"/>
      <c r="D94" s="218">
        <v>6</v>
      </c>
      <c r="E94" s="112">
        <v>4</v>
      </c>
      <c r="F94" s="74"/>
      <c r="G94" s="39">
        <v>3000</v>
      </c>
      <c r="H94" s="141">
        <f>C94*G94</f>
        <v>0</v>
      </c>
      <c r="I94" s="141">
        <f>D94*G94</f>
        <v>18000</v>
      </c>
      <c r="J94" s="141">
        <f>E94*G94</f>
        <v>12000</v>
      </c>
      <c r="K94" s="141">
        <f>F94*G94</f>
        <v>0</v>
      </c>
      <c r="L94" s="142">
        <f>SUM(H94:K94)</f>
        <v>30000</v>
      </c>
    </row>
    <row r="95" spans="1:12" ht="12.75" customHeight="1">
      <c r="A95" s="9"/>
      <c r="B95" s="2" t="s">
        <v>65</v>
      </c>
      <c r="C95" s="112"/>
      <c r="D95" s="218">
        <v>6</v>
      </c>
      <c r="E95" s="112">
        <v>4</v>
      </c>
      <c r="F95" s="74"/>
      <c r="G95" s="39">
        <v>3000</v>
      </c>
      <c r="H95" s="141">
        <f>C95*G95</f>
        <v>0</v>
      </c>
      <c r="I95" s="141">
        <f>D95*G95</f>
        <v>18000</v>
      </c>
      <c r="J95" s="141">
        <f>E95*G95</f>
        <v>12000</v>
      </c>
      <c r="K95" s="141">
        <f>F95*G95</f>
        <v>0</v>
      </c>
      <c r="L95" s="142">
        <f>SUM(H95:K95)</f>
        <v>30000</v>
      </c>
    </row>
    <row r="96" spans="1:12" ht="24" customHeight="1">
      <c r="A96" s="98" t="s">
        <v>58</v>
      </c>
      <c r="B96" s="9"/>
      <c r="C96" s="111"/>
      <c r="D96" s="111"/>
      <c r="E96" s="111"/>
      <c r="F96" s="111"/>
      <c r="G96" s="39"/>
      <c r="H96" s="144">
        <f>SUM(H93:H95)</f>
        <v>0</v>
      </c>
      <c r="I96" s="144">
        <f>SUM(I93:I95)</f>
        <v>127000</v>
      </c>
      <c r="J96" s="144">
        <f>SUM(J93:J95)</f>
        <v>73000</v>
      </c>
      <c r="K96" s="144">
        <f>SUM(K93:K95)</f>
        <v>0</v>
      </c>
      <c r="L96" s="144">
        <f>SUM(L93:L95)</f>
        <v>200000</v>
      </c>
    </row>
    <row r="97" spans="1:12" ht="25.5" customHeight="1">
      <c r="A97" s="181">
        <v>3</v>
      </c>
      <c r="B97" s="81" t="s">
        <v>337</v>
      </c>
      <c r="C97" s="154"/>
      <c r="D97" s="154"/>
      <c r="E97" s="154"/>
      <c r="F97" s="155"/>
      <c r="G97" s="155"/>
      <c r="H97" s="156"/>
      <c r="I97" s="156"/>
      <c r="J97" s="156"/>
      <c r="K97" s="156"/>
      <c r="L97" s="146"/>
    </row>
    <row r="98" spans="1:12" ht="12.75" customHeight="1">
      <c r="A98" s="9"/>
      <c r="B98" s="2" t="s">
        <v>15</v>
      </c>
      <c r="C98" s="224">
        <v>30</v>
      </c>
      <c r="D98" s="112"/>
      <c r="E98" s="112"/>
      <c r="F98" s="74"/>
      <c r="G98" s="39">
        <v>176.5</v>
      </c>
      <c r="H98" s="141">
        <f t="shared" ref="H98:H162" si="11">C98*G98</f>
        <v>5295</v>
      </c>
      <c r="I98" s="141">
        <f t="shared" ref="I98:I162" si="12">D98*G98</f>
        <v>0</v>
      </c>
      <c r="J98" s="141">
        <f t="shared" ref="J98:J162" si="13">E98*G98</f>
        <v>0</v>
      </c>
      <c r="K98" s="141">
        <f t="shared" ref="K98:K162" si="14">F98*G98</f>
        <v>0</v>
      </c>
      <c r="L98" s="142">
        <f t="shared" ref="L98:L162" si="15">SUM(H98:K98)</f>
        <v>5295</v>
      </c>
    </row>
    <row r="99" spans="1:12" ht="12.75" customHeight="1">
      <c r="A99" s="2"/>
      <c r="B99" s="5" t="s">
        <v>362</v>
      </c>
      <c r="C99" s="227">
        <v>400</v>
      </c>
      <c r="D99" s="229">
        <v>1300</v>
      </c>
      <c r="E99" s="230">
        <v>1500</v>
      </c>
      <c r="F99" s="159"/>
      <c r="G99" s="113">
        <v>70</v>
      </c>
      <c r="H99" s="141">
        <f t="shared" si="11"/>
        <v>28000</v>
      </c>
      <c r="I99" s="141">
        <f t="shared" si="12"/>
        <v>91000</v>
      </c>
      <c r="J99" s="141">
        <f t="shared" si="13"/>
        <v>105000</v>
      </c>
      <c r="K99" s="141">
        <f t="shared" si="14"/>
        <v>0</v>
      </c>
      <c r="L99" s="142">
        <f t="shared" si="15"/>
        <v>224000</v>
      </c>
    </row>
    <row r="100" spans="1:12" ht="12.75" customHeight="1">
      <c r="A100" s="2"/>
      <c r="B100" s="5" t="s">
        <v>666</v>
      </c>
      <c r="C100" s="227"/>
      <c r="D100" s="229"/>
      <c r="E100" s="230">
        <v>3000</v>
      </c>
      <c r="F100" s="159"/>
      <c r="G100" s="113">
        <v>64</v>
      </c>
      <c r="H100" s="141">
        <f t="shared" si="11"/>
        <v>0</v>
      </c>
      <c r="I100" s="141">
        <f t="shared" si="12"/>
        <v>0</v>
      </c>
      <c r="J100" s="141">
        <f t="shared" si="13"/>
        <v>192000</v>
      </c>
      <c r="K100" s="141"/>
      <c r="L100" s="142">
        <f t="shared" si="15"/>
        <v>192000</v>
      </c>
    </row>
    <row r="101" spans="1:12" ht="17.25" customHeight="1">
      <c r="A101" s="2"/>
      <c r="B101" s="5" t="s">
        <v>76</v>
      </c>
      <c r="C101" s="157">
        <v>100</v>
      </c>
      <c r="D101" s="227">
        <v>4000</v>
      </c>
      <c r="E101" s="227">
        <v>30</v>
      </c>
      <c r="F101" s="159"/>
      <c r="G101" s="113">
        <v>59.5</v>
      </c>
      <c r="H101" s="141">
        <f t="shared" si="11"/>
        <v>5950</v>
      </c>
      <c r="I101" s="141">
        <f t="shared" si="12"/>
        <v>238000</v>
      </c>
      <c r="J101" s="141">
        <f t="shared" si="13"/>
        <v>1785</v>
      </c>
      <c r="K101" s="141">
        <f t="shared" si="14"/>
        <v>0</v>
      </c>
      <c r="L101" s="142">
        <f t="shared" si="15"/>
        <v>245735</v>
      </c>
    </row>
    <row r="102" spans="1:12" ht="12.75" customHeight="1">
      <c r="A102" s="2"/>
      <c r="B102" s="203" t="s">
        <v>544</v>
      </c>
      <c r="C102" s="157"/>
      <c r="D102" s="208">
        <v>0</v>
      </c>
      <c r="E102" s="157"/>
      <c r="F102" s="159"/>
      <c r="G102" s="113">
        <v>60</v>
      </c>
      <c r="H102" s="141">
        <f t="shared" si="11"/>
        <v>0</v>
      </c>
      <c r="I102" s="141">
        <f t="shared" si="12"/>
        <v>0</v>
      </c>
      <c r="J102" s="141">
        <f t="shared" si="13"/>
        <v>0</v>
      </c>
      <c r="K102" s="141">
        <f t="shared" si="14"/>
        <v>0</v>
      </c>
      <c r="L102" s="142">
        <f t="shared" si="15"/>
        <v>0</v>
      </c>
    </row>
    <row r="103" spans="1:12" ht="12.75" customHeight="1">
      <c r="A103" s="2"/>
      <c r="B103" s="5" t="s">
        <v>556</v>
      </c>
      <c r="C103" s="206">
        <v>0</v>
      </c>
      <c r="D103" s="157"/>
      <c r="E103" s="112"/>
      <c r="F103" s="74"/>
      <c r="G103" s="114">
        <v>700</v>
      </c>
      <c r="H103" s="141">
        <f t="shared" si="11"/>
        <v>0</v>
      </c>
      <c r="I103" s="141">
        <f t="shared" si="12"/>
        <v>0</v>
      </c>
      <c r="J103" s="141">
        <f t="shared" si="13"/>
        <v>0</v>
      </c>
      <c r="K103" s="141">
        <f t="shared" si="14"/>
        <v>0</v>
      </c>
      <c r="L103" s="142">
        <f t="shared" si="15"/>
        <v>0</v>
      </c>
    </row>
    <row r="104" spans="1:12" ht="17.25" customHeight="1">
      <c r="A104" s="2"/>
      <c r="B104" s="5" t="s">
        <v>617</v>
      </c>
      <c r="C104" s="112"/>
      <c r="D104" s="112"/>
      <c r="E104" s="112"/>
      <c r="F104" s="74"/>
      <c r="G104" s="39">
        <v>227</v>
      </c>
      <c r="H104" s="141">
        <f t="shared" si="11"/>
        <v>0</v>
      </c>
      <c r="I104" s="141">
        <f t="shared" si="12"/>
        <v>0</v>
      </c>
      <c r="J104" s="141">
        <f t="shared" si="13"/>
        <v>0</v>
      </c>
      <c r="K104" s="141">
        <f t="shared" si="14"/>
        <v>0</v>
      </c>
      <c r="L104" s="142">
        <f t="shared" si="15"/>
        <v>0</v>
      </c>
    </row>
    <row r="105" spans="1:12" ht="12.75" customHeight="1">
      <c r="A105" s="2"/>
      <c r="B105" s="5" t="s">
        <v>116</v>
      </c>
      <c r="C105" s="228">
        <v>40</v>
      </c>
      <c r="D105" s="228">
        <v>260</v>
      </c>
      <c r="E105" s="154"/>
      <c r="F105" s="155"/>
      <c r="G105" s="114">
        <v>81.5</v>
      </c>
      <c r="H105" s="141">
        <f t="shared" si="11"/>
        <v>3260</v>
      </c>
      <c r="I105" s="141">
        <f t="shared" si="12"/>
        <v>21190</v>
      </c>
      <c r="J105" s="141">
        <f t="shared" si="13"/>
        <v>0</v>
      </c>
      <c r="K105" s="141">
        <f t="shared" si="14"/>
        <v>0</v>
      </c>
      <c r="L105" s="142">
        <f t="shared" si="15"/>
        <v>24450</v>
      </c>
    </row>
    <row r="106" spans="1:12" ht="12.75" customHeight="1">
      <c r="A106" s="2"/>
      <c r="B106" s="5" t="s">
        <v>569</v>
      </c>
      <c r="C106" s="207">
        <v>40</v>
      </c>
      <c r="D106" s="228">
        <v>100</v>
      </c>
      <c r="E106" s="154"/>
      <c r="F106" s="155"/>
      <c r="G106" s="114">
        <v>51.5</v>
      </c>
      <c r="H106" s="141">
        <f t="shared" si="11"/>
        <v>2060</v>
      </c>
      <c r="I106" s="141">
        <f t="shared" si="12"/>
        <v>5150</v>
      </c>
      <c r="J106" s="141">
        <f t="shared" si="13"/>
        <v>0</v>
      </c>
      <c r="K106" s="141">
        <f t="shared" si="14"/>
        <v>0</v>
      </c>
      <c r="L106" s="142">
        <f t="shared" si="15"/>
        <v>7210</v>
      </c>
    </row>
    <row r="107" spans="1:12" ht="12.75" customHeight="1">
      <c r="A107" s="2"/>
      <c r="B107" s="5" t="s">
        <v>669</v>
      </c>
      <c r="C107" s="154"/>
      <c r="D107" s="228"/>
      <c r="E107" s="154">
        <v>6</v>
      </c>
      <c r="F107" s="74"/>
      <c r="G107" s="39">
        <v>160</v>
      </c>
      <c r="H107" s="141">
        <f t="shared" si="11"/>
        <v>0</v>
      </c>
      <c r="I107" s="141">
        <f t="shared" si="12"/>
        <v>0</v>
      </c>
      <c r="J107" s="141">
        <f t="shared" si="13"/>
        <v>960</v>
      </c>
      <c r="K107" s="141">
        <f t="shared" si="14"/>
        <v>0</v>
      </c>
      <c r="L107" s="142">
        <f t="shared" si="15"/>
        <v>960</v>
      </c>
    </row>
    <row r="108" spans="1:12" ht="12.75" customHeight="1">
      <c r="A108" s="2"/>
      <c r="B108" s="5" t="s">
        <v>566</v>
      </c>
      <c r="C108" s="112"/>
      <c r="D108" s="224"/>
      <c r="E108" s="112"/>
      <c r="F108" s="74"/>
      <c r="G108" s="39">
        <v>286</v>
      </c>
      <c r="H108" s="141">
        <f t="shared" si="11"/>
        <v>0</v>
      </c>
      <c r="I108" s="141">
        <f t="shared" si="12"/>
        <v>0</v>
      </c>
      <c r="J108" s="141">
        <f t="shared" si="13"/>
        <v>0</v>
      </c>
      <c r="K108" s="141">
        <f t="shared" si="14"/>
        <v>0</v>
      </c>
      <c r="L108" s="142">
        <f t="shared" si="15"/>
        <v>0</v>
      </c>
    </row>
    <row r="109" spans="1:12" ht="12.75" customHeight="1">
      <c r="A109" s="2"/>
      <c r="B109" s="5" t="s">
        <v>565</v>
      </c>
      <c r="C109" s="112"/>
      <c r="D109" s="228">
        <v>0</v>
      </c>
      <c r="E109" s="112"/>
      <c r="F109" s="74"/>
      <c r="G109" s="39"/>
      <c r="H109" s="141">
        <f t="shared" si="11"/>
        <v>0</v>
      </c>
      <c r="I109" s="141">
        <f t="shared" si="12"/>
        <v>0</v>
      </c>
      <c r="J109" s="141">
        <f t="shared" si="13"/>
        <v>0</v>
      </c>
      <c r="K109" s="141">
        <f t="shared" si="14"/>
        <v>0</v>
      </c>
      <c r="L109" s="142">
        <f t="shared" si="15"/>
        <v>0</v>
      </c>
    </row>
    <row r="110" spans="1:12" ht="12.75" customHeight="1">
      <c r="A110" s="2"/>
      <c r="B110" s="203" t="s">
        <v>274</v>
      </c>
      <c r="C110" s="112">
        <v>50</v>
      </c>
      <c r="D110" s="224">
        <v>100</v>
      </c>
      <c r="E110" s="206">
        <v>40</v>
      </c>
      <c r="F110" s="74"/>
      <c r="G110" s="39">
        <v>69</v>
      </c>
      <c r="H110" s="141">
        <f t="shared" si="11"/>
        <v>3450</v>
      </c>
      <c r="I110" s="141">
        <f t="shared" si="12"/>
        <v>6900</v>
      </c>
      <c r="J110" s="141">
        <f t="shared" si="13"/>
        <v>2760</v>
      </c>
      <c r="K110" s="141">
        <f t="shared" si="14"/>
        <v>0</v>
      </c>
      <c r="L110" s="142">
        <f t="shared" si="15"/>
        <v>13110</v>
      </c>
    </row>
    <row r="111" spans="1:12" ht="12.75" customHeight="1">
      <c r="A111" s="2"/>
      <c r="B111" s="5" t="s">
        <v>69</v>
      </c>
      <c r="C111" s="112"/>
      <c r="D111" s="112">
        <v>0</v>
      </c>
      <c r="E111" s="112"/>
      <c r="F111" s="74"/>
      <c r="G111" s="39"/>
      <c r="H111" s="141">
        <f t="shared" si="11"/>
        <v>0</v>
      </c>
      <c r="I111" s="141">
        <f t="shared" si="12"/>
        <v>0</v>
      </c>
      <c r="J111" s="141">
        <f t="shared" si="13"/>
        <v>0</v>
      </c>
      <c r="K111" s="141">
        <f t="shared" si="14"/>
        <v>0</v>
      </c>
      <c r="L111" s="142">
        <f t="shared" si="15"/>
        <v>0</v>
      </c>
    </row>
    <row r="112" spans="1:12" ht="12.75" customHeight="1">
      <c r="A112" s="9"/>
      <c r="B112" s="203" t="s">
        <v>160</v>
      </c>
      <c r="C112" s="112">
        <v>25</v>
      </c>
      <c r="D112" s="224">
        <v>150</v>
      </c>
      <c r="E112" s="112">
        <v>5</v>
      </c>
      <c r="F112" s="74"/>
      <c r="G112" s="39">
        <v>389.5</v>
      </c>
      <c r="H112" s="141">
        <f t="shared" si="11"/>
        <v>9737.5</v>
      </c>
      <c r="I112" s="141">
        <f t="shared" si="12"/>
        <v>58425</v>
      </c>
      <c r="J112" s="141">
        <f t="shared" si="13"/>
        <v>1947.5</v>
      </c>
      <c r="K112" s="141">
        <f t="shared" si="14"/>
        <v>0</v>
      </c>
      <c r="L112" s="142">
        <f t="shared" si="15"/>
        <v>70110</v>
      </c>
    </row>
    <row r="113" spans="1:12" ht="12.75" customHeight="1">
      <c r="A113" s="2"/>
      <c r="B113" s="5" t="s">
        <v>72</v>
      </c>
      <c r="C113" s="112"/>
      <c r="D113" s="206">
        <v>0</v>
      </c>
      <c r="E113" s="112"/>
      <c r="F113" s="74"/>
      <c r="G113" s="39">
        <v>1000</v>
      </c>
      <c r="H113" s="141">
        <f t="shared" si="11"/>
        <v>0</v>
      </c>
      <c r="I113" s="141">
        <f t="shared" si="12"/>
        <v>0</v>
      </c>
      <c r="J113" s="141">
        <f t="shared" si="13"/>
        <v>0</v>
      </c>
      <c r="K113" s="141">
        <f t="shared" si="14"/>
        <v>0</v>
      </c>
      <c r="L113" s="142">
        <f t="shared" si="15"/>
        <v>0</v>
      </c>
    </row>
    <row r="114" spans="1:12" ht="12.75" customHeight="1">
      <c r="A114" s="2"/>
      <c r="B114" s="2" t="s">
        <v>188</v>
      </c>
      <c r="C114" s="112"/>
      <c r="D114" s="224">
        <v>0</v>
      </c>
      <c r="E114" s="112"/>
      <c r="F114" s="74"/>
      <c r="G114" s="39">
        <v>700</v>
      </c>
      <c r="H114" s="141">
        <f t="shared" si="11"/>
        <v>0</v>
      </c>
      <c r="I114" s="141">
        <f t="shared" si="12"/>
        <v>0</v>
      </c>
      <c r="J114" s="141">
        <f t="shared" si="13"/>
        <v>0</v>
      </c>
      <c r="K114" s="141">
        <f t="shared" si="14"/>
        <v>0</v>
      </c>
      <c r="L114" s="142">
        <f t="shared" si="15"/>
        <v>0</v>
      </c>
    </row>
    <row r="115" spans="1:12" ht="12.75" customHeight="1">
      <c r="A115" s="2"/>
      <c r="B115" s="5" t="s">
        <v>156</v>
      </c>
      <c r="C115" s="154">
        <v>0</v>
      </c>
      <c r="D115" s="224">
        <v>0</v>
      </c>
      <c r="E115" s="112">
        <v>0</v>
      </c>
      <c r="F115" s="74"/>
      <c r="G115" s="39">
        <v>1700</v>
      </c>
      <c r="H115" s="141">
        <f t="shared" si="11"/>
        <v>0</v>
      </c>
      <c r="I115" s="141">
        <f t="shared" si="12"/>
        <v>0</v>
      </c>
      <c r="J115" s="141">
        <f t="shared" si="13"/>
        <v>0</v>
      </c>
      <c r="K115" s="141">
        <f t="shared" si="14"/>
        <v>0</v>
      </c>
      <c r="L115" s="142">
        <f t="shared" si="15"/>
        <v>0</v>
      </c>
    </row>
    <row r="116" spans="1:12" ht="12.75" customHeight="1">
      <c r="A116" s="2"/>
      <c r="B116" s="5" t="s">
        <v>374</v>
      </c>
      <c r="C116" s="112"/>
      <c r="D116" s="223">
        <v>2</v>
      </c>
      <c r="E116" s="223">
        <v>2</v>
      </c>
      <c r="F116" s="74"/>
      <c r="G116" s="39">
        <v>527</v>
      </c>
      <c r="H116" s="141">
        <f t="shared" si="11"/>
        <v>0</v>
      </c>
      <c r="I116" s="141">
        <f t="shared" si="12"/>
        <v>1054</v>
      </c>
      <c r="J116" s="141">
        <f t="shared" si="13"/>
        <v>1054</v>
      </c>
      <c r="K116" s="141">
        <f t="shared" si="14"/>
        <v>0</v>
      </c>
      <c r="L116" s="142">
        <f t="shared" si="15"/>
        <v>2108</v>
      </c>
    </row>
    <row r="117" spans="1:12" ht="12.75" customHeight="1">
      <c r="A117" s="2"/>
      <c r="B117" s="5" t="s">
        <v>375</v>
      </c>
      <c r="C117" s="112"/>
      <c r="D117" s="210">
        <v>0</v>
      </c>
      <c r="E117" s="74"/>
      <c r="F117" s="74"/>
      <c r="G117" s="39">
        <v>360</v>
      </c>
      <c r="H117" s="141">
        <f t="shared" si="11"/>
        <v>0</v>
      </c>
      <c r="I117" s="141">
        <f t="shared" si="12"/>
        <v>0</v>
      </c>
      <c r="J117" s="141">
        <f t="shared" si="13"/>
        <v>0</v>
      </c>
      <c r="K117" s="141">
        <f t="shared" si="14"/>
        <v>0</v>
      </c>
      <c r="L117" s="142">
        <f t="shared" si="15"/>
        <v>0</v>
      </c>
    </row>
    <row r="118" spans="1:12" ht="12.75" customHeight="1">
      <c r="A118" s="9"/>
      <c r="B118" s="5" t="s">
        <v>241</v>
      </c>
      <c r="C118" s="224">
        <v>100</v>
      </c>
      <c r="D118" s="223">
        <v>400</v>
      </c>
      <c r="E118" s="74"/>
      <c r="F118" s="74"/>
      <c r="G118" s="39">
        <v>646.5</v>
      </c>
      <c r="H118" s="141">
        <f t="shared" si="11"/>
        <v>64650</v>
      </c>
      <c r="I118" s="141">
        <f t="shared" si="12"/>
        <v>258600</v>
      </c>
      <c r="J118" s="141">
        <f t="shared" si="13"/>
        <v>0</v>
      </c>
      <c r="K118" s="141">
        <f t="shared" si="14"/>
        <v>0</v>
      </c>
      <c r="L118" s="142">
        <f t="shared" si="15"/>
        <v>323250</v>
      </c>
    </row>
    <row r="119" spans="1:12" ht="12.75" customHeight="1">
      <c r="A119" s="9"/>
      <c r="B119" s="11" t="s">
        <v>533</v>
      </c>
      <c r="C119" s="206">
        <v>0</v>
      </c>
      <c r="D119" s="112"/>
      <c r="E119" s="112"/>
      <c r="F119" s="74"/>
      <c r="G119" s="39">
        <v>3000</v>
      </c>
      <c r="H119" s="141">
        <f>C119*G119</f>
        <v>0</v>
      </c>
      <c r="I119" s="141">
        <f>D119*G119</f>
        <v>0</v>
      </c>
      <c r="J119" s="141">
        <f>E119*G119</f>
        <v>0</v>
      </c>
      <c r="K119" s="141">
        <f>F119*G119</f>
        <v>0</v>
      </c>
      <c r="L119" s="142">
        <f>SUM(H119:K119)</f>
        <v>0</v>
      </c>
    </row>
    <row r="120" spans="1:12" ht="12.75" customHeight="1">
      <c r="A120" s="9"/>
      <c r="B120" s="11" t="s">
        <v>530</v>
      </c>
      <c r="C120" s="224">
        <v>200</v>
      </c>
      <c r="D120" s="112"/>
      <c r="E120" s="112"/>
      <c r="F120" s="74"/>
      <c r="G120" s="39">
        <v>61</v>
      </c>
      <c r="H120" s="141">
        <f>C120*G120</f>
        <v>12200</v>
      </c>
      <c r="I120" s="141">
        <f>D120*G120</f>
        <v>0</v>
      </c>
      <c r="J120" s="141">
        <f>E120*G120</f>
        <v>0</v>
      </c>
      <c r="K120" s="141">
        <f>F120*G120</f>
        <v>0</v>
      </c>
      <c r="L120" s="142">
        <f>SUM(H120:K120)</f>
        <v>12200</v>
      </c>
    </row>
    <row r="121" spans="1:12" ht="12.75" customHeight="1">
      <c r="A121" s="4"/>
      <c r="B121" s="2" t="s">
        <v>67</v>
      </c>
      <c r="C121" s="154"/>
      <c r="D121" s="207">
        <v>0</v>
      </c>
      <c r="E121" s="154"/>
      <c r="F121" s="155"/>
      <c r="G121" s="114">
        <v>150</v>
      </c>
      <c r="H121" s="141">
        <f>C121*G121</f>
        <v>0</v>
      </c>
      <c r="I121" s="141">
        <f>D121*G121</f>
        <v>0</v>
      </c>
      <c r="J121" s="141">
        <f>E121*G121</f>
        <v>0</v>
      </c>
      <c r="K121" s="141">
        <f>F121*G121</f>
        <v>0</v>
      </c>
      <c r="L121" s="142">
        <f>SUM(H121:K121)</f>
        <v>0</v>
      </c>
    </row>
    <row r="122" spans="1:12" ht="12.75" customHeight="1">
      <c r="A122" s="4"/>
      <c r="B122" s="2" t="s">
        <v>554</v>
      </c>
      <c r="C122" s="154">
        <v>5</v>
      </c>
      <c r="D122" s="228">
        <v>35</v>
      </c>
      <c r="E122" s="154"/>
      <c r="F122" s="155"/>
      <c r="G122" s="114">
        <v>214.5</v>
      </c>
      <c r="H122" s="141">
        <f t="shared" si="11"/>
        <v>1072.5</v>
      </c>
      <c r="I122" s="141">
        <f t="shared" si="12"/>
        <v>7507.5</v>
      </c>
      <c r="J122" s="141">
        <f t="shared" si="13"/>
        <v>0</v>
      </c>
      <c r="K122" s="141">
        <f t="shared" si="14"/>
        <v>0</v>
      </c>
      <c r="L122" s="142">
        <f t="shared" si="15"/>
        <v>8580</v>
      </c>
    </row>
    <row r="123" spans="1:12" ht="12.75" customHeight="1">
      <c r="A123" s="4"/>
      <c r="B123" s="2" t="s">
        <v>610</v>
      </c>
      <c r="C123" s="154"/>
      <c r="D123" s="207"/>
      <c r="E123" s="154">
        <v>3</v>
      </c>
      <c r="F123" s="155"/>
      <c r="G123" s="114">
        <v>34857</v>
      </c>
      <c r="H123" s="141">
        <f t="shared" si="11"/>
        <v>0</v>
      </c>
      <c r="I123" s="141">
        <f t="shared" si="12"/>
        <v>0</v>
      </c>
      <c r="J123" s="141">
        <f t="shared" si="13"/>
        <v>104571</v>
      </c>
      <c r="K123" s="141">
        <f t="shared" si="14"/>
        <v>0</v>
      </c>
      <c r="L123" s="142">
        <f t="shared" si="15"/>
        <v>104571</v>
      </c>
    </row>
    <row r="124" spans="1:12" ht="12.75" customHeight="1">
      <c r="A124" s="4"/>
      <c r="B124" s="20" t="s">
        <v>457</v>
      </c>
      <c r="C124" s="112">
        <v>5</v>
      </c>
      <c r="D124" s="228">
        <v>15</v>
      </c>
      <c r="E124" s="112"/>
      <c r="F124" s="74"/>
      <c r="G124" s="39">
        <v>2524.5</v>
      </c>
      <c r="H124" s="141">
        <f t="shared" si="11"/>
        <v>12622.5</v>
      </c>
      <c r="I124" s="141">
        <f t="shared" si="12"/>
        <v>37867.5</v>
      </c>
      <c r="J124" s="141">
        <f t="shared" si="13"/>
        <v>0</v>
      </c>
      <c r="K124" s="141">
        <f t="shared" si="14"/>
        <v>0</v>
      </c>
      <c r="L124" s="142">
        <f t="shared" si="15"/>
        <v>50490</v>
      </c>
    </row>
    <row r="125" spans="1:12" ht="12.75" customHeight="1">
      <c r="A125" s="4"/>
      <c r="B125" s="231" t="s">
        <v>451</v>
      </c>
      <c r="C125" s="112">
        <v>5</v>
      </c>
      <c r="D125" s="228">
        <v>25</v>
      </c>
      <c r="E125" s="112"/>
      <c r="F125" s="74"/>
      <c r="G125" s="39">
        <v>3557.5</v>
      </c>
      <c r="H125" s="141">
        <f t="shared" si="11"/>
        <v>17787.5</v>
      </c>
      <c r="I125" s="141">
        <f t="shared" si="12"/>
        <v>88937.5</v>
      </c>
      <c r="J125" s="141">
        <f t="shared" si="13"/>
        <v>0</v>
      </c>
      <c r="K125" s="141">
        <f t="shared" si="14"/>
        <v>0</v>
      </c>
      <c r="L125" s="142">
        <f t="shared" si="15"/>
        <v>106725</v>
      </c>
    </row>
    <row r="126" spans="1:12" ht="12.75" customHeight="1">
      <c r="A126" s="4"/>
      <c r="B126" s="2" t="s">
        <v>618</v>
      </c>
      <c r="C126" s="112"/>
      <c r="D126" s="228">
        <v>0</v>
      </c>
      <c r="E126" s="112">
        <v>0</v>
      </c>
      <c r="F126" s="74"/>
      <c r="G126" s="39"/>
      <c r="H126" s="141">
        <f t="shared" si="11"/>
        <v>0</v>
      </c>
      <c r="I126" s="141">
        <f t="shared" si="12"/>
        <v>0</v>
      </c>
      <c r="J126" s="141">
        <f t="shared" si="13"/>
        <v>0</v>
      </c>
      <c r="K126" s="141">
        <f t="shared" si="14"/>
        <v>0</v>
      </c>
      <c r="L126" s="142">
        <f t="shared" si="15"/>
        <v>0</v>
      </c>
    </row>
    <row r="127" spans="1:12" ht="12.75" customHeight="1">
      <c r="A127" s="2"/>
      <c r="B127" s="203" t="s">
        <v>440</v>
      </c>
      <c r="C127" s="224">
        <v>10</v>
      </c>
      <c r="D127" s="224">
        <v>60</v>
      </c>
      <c r="E127" s="112"/>
      <c r="F127" s="74"/>
      <c r="G127" s="39">
        <v>179.5</v>
      </c>
      <c r="H127" s="141">
        <f t="shared" si="11"/>
        <v>1795</v>
      </c>
      <c r="I127" s="141">
        <f t="shared" si="12"/>
        <v>10770</v>
      </c>
      <c r="J127" s="141">
        <f t="shared" si="13"/>
        <v>0</v>
      </c>
      <c r="K127" s="141">
        <f t="shared" si="14"/>
        <v>0</v>
      </c>
      <c r="L127" s="142">
        <f t="shared" si="15"/>
        <v>12565</v>
      </c>
    </row>
    <row r="128" spans="1:12" ht="12.75" customHeight="1">
      <c r="A128" s="2"/>
      <c r="B128" s="203" t="s">
        <v>688</v>
      </c>
      <c r="C128" s="224"/>
      <c r="D128" s="224">
        <v>2</v>
      </c>
      <c r="E128" s="112"/>
      <c r="F128" s="74"/>
      <c r="G128" s="39">
        <v>12000</v>
      </c>
      <c r="H128" s="141"/>
      <c r="I128" s="141">
        <f t="shared" si="12"/>
        <v>24000</v>
      </c>
      <c r="J128" s="141">
        <f t="shared" si="13"/>
        <v>0</v>
      </c>
      <c r="K128" s="141">
        <f t="shared" si="14"/>
        <v>0</v>
      </c>
      <c r="L128" s="142">
        <f t="shared" si="15"/>
        <v>24000</v>
      </c>
    </row>
    <row r="129" spans="1:12" ht="12.75" customHeight="1">
      <c r="A129" s="2"/>
      <c r="B129" s="203" t="s">
        <v>687</v>
      </c>
      <c r="C129" s="224">
        <v>10</v>
      </c>
      <c r="D129" s="224">
        <v>10</v>
      </c>
      <c r="E129" s="112"/>
      <c r="F129" s="74"/>
      <c r="G129" s="39">
        <v>300</v>
      </c>
      <c r="H129" s="141">
        <f t="shared" si="11"/>
        <v>3000</v>
      </c>
      <c r="I129" s="141">
        <f t="shared" si="12"/>
        <v>3000</v>
      </c>
      <c r="J129" s="141">
        <f t="shared" si="13"/>
        <v>0</v>
      </c>
      <c r="K129" s="141">
        <f t="shared" si="14"/>
        <v>0</v>
      </c>
      <c r="L129" s="142">
        <f t="shared" si="15"/>
        <v>6000</v>
      </c>
    </row>
    <row r="130" spans="1:12" ht="12.75" customHeight="1">
      <c r="A130" s="3"/>
      <c r="B130" s="20" t="s">
        <v>273</v>
      </c>
      <c r="C130" s="112">
        <v>12</v>
      </c>
      <c r="D130" s="223">
        <v>25</v>
      </c>
      <c r="E130" s="223">
        <v>36</v>
      </c>
      <c r="F130" s="74"/>
      <c r="G130" s="39">
        <v>5598.5</v>
      </c>
      <c r="H130" s="141">
        <f t="shared" si="11"/>
        <v>67182</v>
      </c>
      <c r="I130" s="141">
        <f t="shared" si="12"/>
        <v>139962.5</v>
      </c>
      <c r="J130" s="141">
        <f t="shared" si="13"/>
        <v>201546</v>
      </c>
      <c r="K130" s="141">
        <f t="shared" si="14"/>
        <v>0</v>
      </c>
      <c r="L130" s="134">
        <f t="shared" si="15"/>
        <v>408690.5</v>
      </c>
    </row>
    <row r="131" spans="1:12" ht="12.75" customHeight="1">
      <c r="A131" s="2"/>
      <c r="B131" s="57" t="s">
        <v>79</v>
      </c>
      <c r="C131" s="112">
        <v>5</v>
      </c>
      <c r="D131" s="112">
        <v>15</v>
      </c>
      <c r="E131" s="112">
        <v>15</v>
      </c>
      <c r="F131" s="74"/>
      <c r="G131" s="39">
        <v>476.5</v>
      </c>
      <c r="H131" s="141">
        <f t="shared" si="11"/>
        <v>2382.5</v>
      </c>
      <c r="I131" s="141">
        <f t="shared" si="12"/>
        <v>7147.5</v>
      </c>
      <c r="J131" s="141">
        <f t="shared" si="13"/>
        <v>7147.5</v>
      </c>
      <c r="K131" s="141">
        <f t="shared" si="14"/>
        <v>0</v>
      </c>
      <c r="L131" s="142">
        <f t="shared" si="15"/>
        <v>16677.5</v>
      </c>
    </row>
    <row r="132" spans="1:12" ht="12.75" customHeight="1">
      <c r="A132" s="9"/>
      <c r="B132" s="5" t="s">
        <v>164</v>
      </c>
      <c r="C132" s="206">
        <v>0</v>
      </c>
      <c r="D132" s="207">
        <v>0</v>
      </c>
      <c r="E132" s="112"/>
      <c r="F132" s="74"/>
      <c r="G132" s="39">
        <v>900</v>
      </c>
      <c r="H132" s="141">
        <f t="shared" si="11"/>
        <v>0</v>
      </c>
      <c r="I132" s="141">
        <f t="shared" si="12"/>
        <v>0</v>
      </c>
      <c r="J132" s="141">
        <f t="shared" si="13"/>
        <v>0</v>
      </c>
      <c r="K132" s="141">
        <f t="shared" si="14"/>
        <v>0</v>
      </c>
      <c r="L132" s="142">
        <f t="shared" si="15"/>
        <v>0</v>
      </c>
    </row>
    <row r="133" spans="1:12" ht="12.75" customHeight="1">
      <c r="A133" s="2"/>
      <c r="B133" s="5" t="s">
        <v>73</v>
      </c>
      <c r="C133" s="112"/>
      <c r="D133" s="112">
        <v>0</v>
      </c>
      <c r="E133" s="112"/>
      <c r="F133" s="74"/>
      <c r="G133" s="39"/>
      <c r="H133" s="141">
        <f t="shared" si="11"/>
        <v>0</v>
      </c>
      <c r="I133" s="141">
        <f t="shared" si="12"/>
        <v>0</v>
      </c>
      <c r="J133" s="141">
        <f t="shared" si="13"/>
        <v>0</v>
      </c>
      <c r="K133" s="141">
        <f t="shared" si="14"/>
        <v>0</v>
      </c>
      <c r="L133" s="142">
        <f t="shared" si="15"/>
        <v>0</v>
      </c>
    </row>
    <row r="134" spans="1:12" ht="12.75" customHeight="1">
      <c r="A134" s="14"/>
      <c r="B134" s="5" t="s">
        <v>68</v>
      </c>
      <c r="C134" s="112"/>
      <c r="D134" s="174">
        <v>0</v>
      </c>
      <c r="E134" s="112"/>
      <c r="F134" s="74"/>
      <c r="G134" s="39"/>
      <c r="H134" s="141">
        <f t="shared" si="11"/>
        <v>0</v>
      </c>
      <c r="I134" s="141">
        <f t="shared" si="12"/>
        <v>0</v>
      </c>
      <c r="J134" s="141">
        <f t="shared" si="13"/>
        <v>0</v>
      </c>
      <c r="K134" s="141">
        <f t="shared" si="14"/>
        <v>0</v>
      </c>
      <c r="L134" s="142">
        <f t="shared" si="15"/>
        <v>0</v>
      </c>
    </row>
    <row r="135" spans="1:12" ht="12.75" customHeight="1">
      <c r="A135" s="2"/>
      <c r="B135" s="2" t="s">
        <v>691</v>
      </c>
      <c r="C135" s="154">
        <v>2</v>
      </c>
      <c r="D135" s="224">
        <v>15</v>
      </c>
      <c r="E135" s="112"/>
      <c r="F135" s="74"/>
      <c r="G135" s="39">
        <v>363</v>
      </c>
      <c r="H135" s="141">
        <f t="shared" si="11"/>
        <v>726</v>
      </c>
      <c r="I135" s="141">
        <f t="shared" si="12"/>
        <v>5445</v>
      </c>
      <c r="J135" s="141">
        <f t="shared" si="13"/>
        <v>0</v>
      </c>
      <c r="K135" s="141">
        <f t="shared" si="14"/>
        <v>0</v>
      </c>
      <c r="L135" s="142">
        <f t="shared" si="15"/>
        <v>6171</v>
      </c>
    </row>
    <row r="136" spans="1:12" ht="12.75" customHeight="1">
      <c r="A136" s="9"/>
      <c r="B136" s="2" t="s">
        <v>528</v>
      </c>
      <c r="C136" s="224">
        <v>2</v>
      </c>
      <c r="D136" s="112"/>
      <c r="E136" s="112"/>
      <c r="F136" s="74"/>
      <c r="G136" s="39">
        <v>3495.5</v>
      </c>
      <c r="H136" s="141">
        <f>C136*G136</f>
        <v>6991</v>
      </c>
      <c r="I136" s="141">
        <f>D136*G136</f>
        <v>0</v>
      </c>
      <c r="J136" s="141">
        <f>E136*G136</f>
        <v>0</v>
      </c>
      <c r="K136" s="141">
        <f>F136*G136</f>
        <v>0</v>
      </c>
      <c r="L136" s="142">
        <f>SUM(H136:K136)</f>
        <v>6991</v>
      </c>
    </row>
    <row r="137" spans="1:12" ht="12.75" customHeight="1">
      <c r="A137" s="9"/>
      <c r="B137" s="2" t="s">
        <v>532</v>
      </c>
      <c r="C137" s="206">
        <v>0</v>
      </c>
      <c r="D137" s="112"/>
      <c r="E137" s="112"/>
      <c r="F137" s="74"/>
      <c r="G137" s="39">
        <v>1000</v>
      </c>
      <c r="H137" s="141">
        <f>C137*G137</f>
        <v>0</v>
      </c>
      <c r="I137" s="141">
        <f>D137*G137</f>
        <v>0</v>
      </c>
      <c r="J137" s="141">
        <f>E137*G137</f>
        <v>0</v>
      </c>
      <c r="K137" s="141">
        <f>F137*G137</f>
        <v>0</v>
      </c>
      <c r="L137" s="142">
        <f>SUM(H137:K137)</f>
        <v>0</v>
      </c>
    </row>
    <row r="138" spans="1:12" ht="12.75" customHeight="1">
      <c r="A138" s="2"/>
      <c r="B138" s="2" t="s">
        <v>12</v>
      </c>
      <c r="C138" s="224">
        <v>2</v>
      </c>
      <c r="D138" s="224">
        <v>33</v>
      </c>
      <c r="E138" s="112"/>
      <c r="F138" s="112"/>
      <c r="G138" s="39">
        <v>2457</v>
      </c>
      <c r="H138" s="141">
        <f t="shared" si="11"/>
        <v>4914</v>
      </c>
      <c r="I138" s="141">
        <f t="shared" si="12"/>
        <v>81081</v>
      </c>
      <c r="J138" s="141">
        <f t="shared" si="13"/>
        <v>0</v>
      </c>
      <c r="K138" s="141">
        <f t="shared" si="14"/>
        <v>0</v>
      </c>
      <c r="L138" s="142">
        <f t="shared" si="15"/>
        <v>85995</v>
      </c>
    </row>
    <row r="139" spans="1:12" ht="12.75" customHeight="1">
      <c r="A139" s="9"/>
      <c r="B139" s="2" t="s">
        <v>522</v>
      </c>
      <c r="C139" s="206">
        <v>0</v>
      </c>
      <c r="D139" s="224">
        <v>0</v>
      </c>
      <c r="E139" s="112"/>
      <c r="F139" s="74"/>
      <c r="G139" s="39">
        <v>250</v>
      </c>
      <c r="H139" s="141">
        <f>C139*G139</f>
        <v>0</v>
      </c>
      <c r="I139" s="141">
        <f>D139*G139</f>
        <v>0</v>
      </c>
      <c r="J139" s="141">
        <f>E139*G139</f>
        <v>0</v>
      </c>
      <c r="K139" s="141">
        <f>F139*G139</f>
        <v>0</v>
      </c>
      <c r="L139" s="142">
        <f>SUM(H139:K139)</f>
        <v>0</v>
      </c>
    </row>
    <row r="140" spans="1:12" ht="12.75" customHeight="1">
      <c r="A140" s="9"/>
      <c r="B140" s="2" t="s">
        <v>555</v>
      </c>
      <c r="C140" s="112">
        <v>0</v>
      </c>
      <c r="D140" s="112"/>
      <c r="E140" s="112"/>
      <c r="F140" s="74"/>
      <c r="G140" s="39">
        <v>1400</v>
      </c>
      <c r="H140" s="141">
        <f t="shared" si="11"/>
        <v>0</v>
      </c>
      <c r="I140" s="141">
        <f t="shared" si="12"/>
        <v>0</v>
      </c>
      <c r="J140" s="141">
        <f t="shared" si="13"/>
        <v>0</v>
      </c>
      <c r="K140" s="141">
        <f t="shared" si="14"/>
        <v>0</v>
      </c>
      <c r="L140" s="142">
        <f t="shared" si="15"/>
        <v>0</v>
      </c>
    </row>
    <row r="141" spans="1:12" ht="12.75" customHeight="1">
      <c r="A141" s="9"/>
      <c r="B141" s="26" t="s">
        <v>341</v>
      </c>
      <c r="C141" s="224">
        <v>2</v>
      </c>
      <c r="D141" s="112"/>
      <c r="E141" s="112"/>
      <c r="F141" s="74"/>
      <c r="G141" s="39">
        <v>81</v>
      </c>
      <c r="H141" s="141">
        <f t="shared" si="11"/>
        <v>162</v>
      </c>
      <c r="I141" s="141">
        <f t="shared" si="12"/>
        <v>0</v>
      </c>
      <c r="J141" s="141">
        <f t="shared" si="13"/>
        <v>0</v>
      </c>
      <c r="K141" s="141">
        <f t="shared" si="14"/>
        <v>0</v>
      </c>
      <c r="L141" s="142">
        <f t="shared" si="15"/>
        <v>162</v>
      </c>
    </row>
    <row r="142" spans="1:12" ht="12.75" customHeight="1">
      <c r="A142" s="9"/>
      <c r="B142" s="2" t="s">
        <v>531</v>
      </c>
      <c r="C142" s="206">
        <v>0</v>
      </c>
      <c r="D142" s="112"/>
      <c r="E142" s="112"/>
      <c r="F142" s="74"/>
      <c r="G142" s="39">
        <v>1000</v>
      </c>
      <c r="H142" s="141">
        <f>C142*G142</f>
        <v>0</v>
      </c>
      <c r="I142" s="141">
        <f>D142*G142</f>
        <v>0</v>
      </c>
      <c r="J142" s="141">
        <f>E142*G142</f>
        <v>0</v>
      </c>
      <c r="K142" s="141">
        <f>F142*G142</f>
        <v>0</v>
      </c>
      <c r="L142" s="142">
        <f>SUM(H142:K142)</f>
        <v>0</v>
      </c>
    </row>
    <row r="143" spans="1:12" ht="12.75" customHeight="1">
      <c r="A143" s="2"/>
      <c r="B143" s="2" t="s">
        <v>671</v>
      </c>
      <c r="C143" s="112">
        <v>100</v>
      </c>
      <c r="D143" s="224">
        <v>2300</v>
      </c>
      <c r="E143" s="112"/>
      <c r="F143" s="74"/>
      <c r="G143" s="39">
        <v>16.5</v>
      </c>
      <c r="H143" s="141">
        <f t="shared" si="11"/>
        <v>1650</v>
      </c>
      <c r="I143" s="141">
        <f t="shared" si="12"/>
        <v>37950</v>
      </c>
      <c r="J143" s="141">
        <f t="shared" si="13"/>
        <v>0</v>
      </c>
      <c r="K143" s="141">
        <f t="shared" si="14"/>
        <v>0</v>
      </c>
      <c r="L143" s="142">
        <f t="shared" si="15"/>
        <v>39600</v>
      </c>
    </row>
    <row r="144" spans="1:12" ht="12.75" customHeight="1">
      <c r="A144" s="2"/>
      <c r="B144" s="2" t="s">
        <v>568</v>
      </c>
      <c r="C144" s="112">
        <v>6</v>
      </c>
      <c r="D144" s="224">
        <v>30</v>
      </c>
      <c r="E144" s="112">
        <v>5</v>
      </c>
      <c r="F144" s="74"/>
      <c r="G144" s="39">
        <v>344.5</v>
      </c>
      <c r="H144" s="141">
        <f t="shared" si="11"/>
        <v>2067</v>
      </c>
      <c r="I144" s="141">
        <f t="shared" si="12"/>
        <v>10335</v>
      </c>
      <c r="J144" s="141">
        <f t="shared" si="13"/>
        <v>1722.5</v>
      </c>
      <c r="K144" s="141">
        <f t="shared" si="14"/>
        <v>0</v>
      </c>
      <c r="L144" s="142">
        <f t="shared" si="15"/>
        <v>14124.5</v>
      </c>
    </row>
    <row r="145" spans="1:12" ht="12.75" customHeight="1">
      <c r="A145" s="9"/>
      <c r="B145" s="2" t="s">
        <v>242</v>
      </c>
      <c r="C145" s="226">
        <v>16</v>
      </c>
      <c r="D145" s="162"/>
      <c r="E145" s="162"/>
      <c r="F145" s="74"/>
      <c r="G145" s="39">
        <v>1195</v>
      </c>
      <c r="H145" s="141">
        <f t="shared" si="11"/>
        <v>19120</v>
      </c>
      <c r="I145" s="141">
        <f t="shared" si="12"/>
        <v>0</v>
      </c>
      <c r="J145" s="141">
        <f t="shared" si="13"/>
        <v>0</v>
      </c>
      <c r="K145" s="141">
        <f t="shared" si="14"/>
        <v>0</v>
      </c>
      <c r="L145" s="142">
        <f t="shared" si="15"/>
        <v>19120</v>
      </c>
    </row>
    <row r="146" spans="1:12" ht="12.75" customHeight="1">
      <c r="A146" s="9"/>
      <c r="B146" s="2" t="s">
        <v>673</v>
      </c>
      <c r="C146" s="226">
        <v>1</v>
      </c>
      <c r="D146" s="162"/>
      <c r="E146" s="162"/>
      <c r="F146" s="74"/>
      <c r="G146" s="39">
        <v>3200</v>
      </c>
      <c r="H146" s="141">
        <f t="shared" si="11"/>
        <v>3200</v>
      </c>
      <c r="I146" s="141">
        <f t="shared" si="12"/>
        <v>0</v>
      </c>
      <c r="J146" s="141">
        <f t="shared" si="13"/>
        <v>0</v>
      </c>
      <c r="K146" s="141">
        <f t="shared" si="14"/>
        <v>0</v>
      </c>
      <c r="L146" s="142">
        <f t="shared" si="15"/>
        <v>3200</v>
      </c>
    </row>
    <row r="147" spans="1:12" ht="12.75" customHeight="1">
      <c r="A147" s="204"/>
      <c r="B147" s="20" t="s">
        <v>370</v>
      </c>
      <c r="C147" s="224">
        <v>100</v>
      </c>
      <c r="D147" s="226">
        <v>450</v>
      </c>
      <c r="E147" s="205"/>
      <c r="F147" s="74"/>
      <c r="G147" s="39">
        <v>200</v>
      </c>
      <c r="H147" s="141">
        <f t="shared" si="11"/>
        <v>20000</v>
      </c>
      <c r="I147" s="141">
        <f t="shared" si="12"/>
        <v>90000</v>
      </c>
      <c r="J147" s="141">
        <f t="shared" si="13"/>
        <v>0</v>
      </c>
      <c r="K147" s="141">
        <f t="shared" si="14"/>
        <v>0</v>
      </c>
      <c r="L147" s="142">
        <f t="shared" si="15"/>
        <v>110000</v>
      </c>
    </row>
    <row r="148" spans="1:12" ht="12.75" customHeight="1">
      <c r="A148" s="9"/>
      <c r="B148" s="2" t="s">
        <v>529</v>
      </c>
      <c r="C148" s="224">
        <v>2</v>
      </c>
      <c r="D148" s="112"/>
      <c r="E148" s="112"/>
      <c r="F148" s="74"/>
      <c r="G148" s="39">
        <v>2900</v>
      </c>
      <c r="H148" s="141">
        <f>C148*G148</f>
        <v>5800</v>
      </c>
      <c r="I148" s="141">
        <f>D148*G148</f>
        <v>0</v>
      </c>
      <c r="J148" s="141">
        <f>E148*G148</f>
        <v>0</v>
      </c>
      <c r="K148" s="141">
        <f>F148*G148</f>
        <v>0</v>
      </c>
      <c r="L148" s="142">
        <f>SUM(H148:K148)</f>
        <v>5800</v>
      </c>
    </row>
    <row r="149" spans="1:12" ht="12.75" customHeight="1">
      <c r="A149" s="2"/>
      <c r="B149" s="12" t="s">
        <v>521</v>
      </c>
      <c r="C149" s="112"/>
      <c r="D149" s="226">
        <v>19</v>
      </c>
      <c r="E149" s="162"/>
      <c r="F149" s="74"/>
      <c r="G149" s="39">
        <v>150</v>
      </c>
      <c r="H149" s="141">
        <f>C149*G149</f>
        <v>0</v>
      </c>
      <c r="I149" s="141">
        <f>D149*G149</f>
        <v>2850</v>
      </c>
      <c r="J149" s="141">
        <f>E149*G149</f>
        <v>0</v>
      </c>
      <c r="K149" s="141">
        <f>F149*G149</f>
        <v>0</v>
      </c>
      <c r="L149" s="142">
        <f>SUM(H149:K149)</f>
        <v>2850</v>
      </c>
    </row>
    <row r="150" spans="1:12" ht="12.75" customHeight="1">
      <c r="A150" s="2"/>
      <c r="B150" s="12" t="s">
        <v>196</v>
      </c>
      <c r="C150" s="112"/>
      <c r="D150" s="226">
        <v>0</v>
      </c>
      <c r="E150" s="162"/>
      <c r="F150" s="74"/>
      <c r="G150" s="39"/>
      <c r="H150" s="141">
        <f t="shared" si="11"/>
        <v>0</v>
      </c>
      <c r="I150" s="141">
        <f t="shared" si="12"/>
        <v>0</v>
      </c>
      <c r="J150" s="141">
        <f t="shared" si="13"/>
        <v>0</v>
      </c>
      <c r="K150" s="141">
        <f t="shared" si="14"/>
        <v>0</v>
      </c>
      <c r="L150" s="142">
        <f t="shared" si="15"/>
        <v>0</v>
      </c>
    </row>
    <row r="151" spans="1:12" ht="12.75" customHeight="1">
      <c r="A151" s="2"/>
      <c r="B151" s="26" t="s">
        <v>519</v>
      </c>
      <c r="C151" s="112">
        <v>0</v>
      </c>
      <c r="D151" s="112"/>
      <c r="E151" s="112"/>
      <c r="F151" s="74"/>
      <c r="G151" s="39">
        <v>70</v>
      </c>
      <c r="H151" s="141">
        <f>C151*G151</f>
        <v>0</v>
      </c>
      <c r="I151" s="141">
        <f>D151*G151</f>
        <v>0</v>
      </c>
      <c r="J151" s="141">
        <f>E151*G151</f>
        <v>0</v>
      </c>
      <c r="K151" s="141">
        <f>F151*G151</f>
        <v>0</v>
      </c>
      <c r="L151" s="142">
        <f>SUM(H151:K151)</f>
        <v>0</v>
      </c>
    </row>
    <row r="152" spans="1:12" ht="12.75" customHeight="1">
      <c r="A152" s="9"/>
      <c r="B152" s="26" t="s">
        <v>294</v>
      </c>
      <c r="C152" s="224">
        <v>2</v>
      </c>
      <c r="D152" s="112"/>
      <c r="E152" s="112"/>
      <c r="F152" s="74"/>
      <c r="G152" s="39">
        <v>190</v>
      </c>
      <c r="H152" s="141">
        <f t="shared" si="11"/>
        <v>380</v>
      </c>
      <c r="I152" s="141">
        <f t="shared" si="12"/>
        <v>0</v>
      </c>
      <c r="J152" s="141">
        <f t="shared" si="13"/>
        <v>0</v>
      </c>
      <c r="K152" s="141">
        <f t="shared" si="14"/>
        <v>0</v>
      </c>
      <c r="L152" s="142">
        <f t="shared" si="15"/>
        <v>380</v>
      </c>
    </row>
    <row r="153" spans="1:12" ht="12.75" customHeight="1">
      <c r="A153" s="9"/>
      <c r="B153" s="11" t="s">
        <v>679</v>
      </c>
      <c r="C153" s="224">
        <v>4</v>
      </c>
      <c r="D153" s="112"/>
      <c r="E153" s="112"/>
      <c r="F153" s="74"/>
      <c r="G153" s="39">
        <v>180</v>
      </c>
      <c r="H153" s="141">
        <f t="shared" si="11"/>
        <v>720</v>
      </c>
      <c r="I153" s="141">
        <f t="shared" si="12"/>
        <v>0</v>
      </c>
      <c r="J153" s="141">
        <f t="shared" si="13"/>
        <v>0</v>
      </c>
      <c r="K153" s="141">
        <f t="shared" si="14"/>
        <v>0</v>
      </c>
      <c r="L153" s="142">
        <f t="shared" si="15"/>
        <v>720</v>
      </c>
    </row>
    <row r="154" spans="1:12" ht="12.75" customHeight="1">
      <c r="A154" s="9"/>
      <c r="B154" s="2" t="s">
        <v>616</v>
      </c>
      <c r="C154" s="112"/>
      <c r="D154" s="60">
        <v>30</v>
      </c>
      <c r="E154" s="60"/>
      <c r="F154" s="7"/>
      <c r="G154" s="39">
        <v>130</v>
      </c>
      <c r="H154" s="141">
        <f>C154*G154</f>
        <v>0</v>
      </c>
      <c r="I154" s="141">
        <f>D154*G154</f>
        <v>3900</v>
      </c>
      <c r="J154" s="141">
        <f>E154*G154</f>
        <v>0</v>
      </c>
      <c r="K154" s="141">
        <f>F154*G154</f>
        <v>0</v>
      </c>
      <c r="L154" s="142">
        <f>SUM(H154:K154)</f>
        <v>3900</v>
      </c>
    </row>
    <row r="155" spans="1:12" ht="12.75" customHeight="1">
      <c r="A155" s="2"/>
      <c r="B155" s="2" t="s">
        <v>520</v>
      </c>
      <c r="C155" s="112">
        <v>0</v>
      </c>
      <c r="D155" s="60"/>
      <c r="E155" s="60"/>
      <c r="F155" s="7"/>
      <c r="G155" s="39">
        <v>218</v>
      </c>
      <c r="H155" s="141">
        <f t="shared" si="11"/>
        <v>0</v>
      </c>
      <c r="I155" s="141">
        <f t="shared" si="12"/>
        <v>0</v>
      </c>
      <c r="J155" s="141">
        <f t="shared" si="13"/>
        <v>0</v>
      </c>
      <c r="K155" s="141">
        <f t="shared" si="14"/>
        <v>0</v>
      </c>
      <c r="L155" s="142">
        <f t="shared" si="15"/>
        <v>0</v>
      </c>
    </row>
    <row r="156" spans="1:12" ht="12.75" customHeight="1">
      <c r="A156" s="2"/>
      <c r="B156" s="2" t="s">
        <v>13</v>
      </c>
      <c r="C156" s="224">
        <v>40</v>
      </c>
      <c r="D156" s="224">
        <v>260</v>
      </c>
      <c r="E156" s="112"/>
      <c r="F156" s="74"/>
      <c r="G156" s="39">
        <v>20</v>
      </c>
      <c r="H156" s="141">
        <f t="shared" si="11"/>
        <v>800</v>
      </c>
      <c r="I156" s="141">
        <f t="shared" si="12"/>
        <v>5200</v>
      </c>
      <c r="J156" s="141">
        <f t="shared" si="13"/>
        <v>0</v>
      </c>
      <c r="K156" s="141">
        <f t="shared" si="14"/>
        <v>0</v>
      </c>
      <c r="L156" s="142">
        <f t="shared" si="15"/>
        <v>6000</v>
      </c>
    </row>
    <row r="157" spans="1:12" ht="12.75" customHeight="1">
      <c r="A157" s="2"/>
      <c r="B157" s="2" t="s">
        <v>619</v>
      </c>
      <c r="C157" s="112">
        <v>5</v>
      </c>
      <c r="D157" s="224">
        <v>10</v>
      </c>
      <c r="E157" s="112"/>
      <c r="F157" s="74"/>
      <c r="G157" s="39">
        <v>700</v>
      </c>
      <c r="H157" s="141">
        <f t="shared" si="11"/>
        <v>3500</v>
      </c>
      <c r="I157" s="141">
        <f t="shared" si="12"/>
        <v>7000</v>
      </c>
      <c r="J157" s="141">
        <f t="shared" si="13"/>
        <v>0</v>
      </c>
      <c r="K157" s="141">
        <f t="shared" si="14"/>
        <v>0</v>
      </c>
      <c r="L157" s="142">
        <f t="shared" si="15"/>
        <v>10500</v>
      </c>
    </row>
    <row r="158" spans="1:12" ht="12.75" customHeight="1">
      <c r="A158" s="2"/>
      <c r="B158" s="2" t="s">
        <v>672</v>
      </c>
      <c r="C158" s="112">
        <v>5</v>
      </c>
      <c r="D158" s="224">
        <v>5</v>
      </c>
      <c r="E158" s="112"/>
      <c r="F158" s="74"/>
      <c r="G158" s="39">
        <v>1000</v>
      </c>
      <c r="H158" s="141">
        <f t="shared" si="11"/>
        <v>5000</v>
      </c>
      <c r="I158" s="141">
        <f t="shared" si="12"/>
        <v>5000</v>
      </c>
      <c r="J158" s="141">
        <f t="shared" si="13"/>
        <v>0</v>
      </c>
      <c r="K158" s="141">
        <f t="shared" si="14"/>
        <v>0</v>
      </c>
      <c r="L158" s="142">
        <f t="shared" si="15"/>
        <v>10000</v>
      </c>
    </row>
    <row r="159" spans="1:12" ht="12.75" customHeight="1">
      <c r="A159" s="2"/>
      <c r="B159" s="2" t="s">
        <v>113</v>
      </c>
      <c r="C159" s="112"/>
      <c r="D159" s="206">
        <v>0</v>
      </c>
      <c r="E159" s="112"/>
      <c r="F159" s="74"/>
      <c r="G159" s="39">
        <v>400</v>
      </c>
      <c r="H159" s="141">
        <f t="shared" si="11"/>
        <v>0</v>
      </c>
      <c r="I159" s="141">
        <f t="shared" si="12"/>
        <v>0</v>
      </c>
      <c r="J159" s="141">
        <f t="shared" si="13"/>
        <v>0</v>
      </c>
      <c r="K159" s="141">
        <f t="shared" si="14"/>
        <v>0</v>
      </c>
      <c r="L159" s="142">
        <f t="shared" si="15"/>
        <v>0</v>
      </c>
    </row>
    <row r="160" spans="1:12" ht="12.75" customHeight="1">
      <c r="A160" s="2"/>
      <c r="B160" s="2" t="s">
        <v>61</v>
      </c>
      <c r="C160" s="112">
        <v>5</v>
      </c>
      <c r="D160" s="224">
        <v>3</v>
      </c>
      <c r="E160" s="112"/>
      <c r="F160" s="74"/>
      <c r="G160" s="39">
        <v>700</v>
      </c>
      <c r="H160" s="141">
        <f t="shared" si="11"/>
        <v>3500</v>
      </c>
      <c r="I160" s="141">
        <f t="shared" si="12"/>
        <v>2100</v>
      </c>
      <c r="J160" s="141">
        <f t="shared" si="13"/>
        <v>0</v>
      </c>
      <c r="K160" s="141">
        <f t="shared" si="14"/>
        <v>0</v>
      </c>
      <c r="L160" s="142">
        <f t="shared" si="15"/>
        <v>5600</v>
      </c>
    </row>
    <row r="161" spans="1:12" ht="12.75" customHeight="1">
      <c r="A161" s="2"/>
      <c r="B161" s="2" t="s">
        <v>646</v>
      </c>
      <c r="C161" s="224">
        <v>100</v>
      </c>
      <c r="D161" s="224">
        <v>150</v>
      </c>
      <c r="E161" s="112"/>
      <c r="F161" s="74"/>
      <c r="G161" s="39">
        <v>340</v>
      </c>
      <c r="H161" s="141">
        <f t="shared" si="11"/>
        <v>34000</v>
      </c>
      <c r="I161" s="141">
        <f t="shared" si="12"/>
        <v>51000</v>
      </c>
      <c r="J161" s="141">
        <f t="shared" si="13"/>
        <v>0</v>
      </c>
      <c r="K161" s="141">
        <f t="shared" si="14"/>
        <v>0</v>
      </c>
      <c r="L161" s="142">
        <f t="shared" si="15"/>
        <v>85000</v>
      </c>
    </row>
    <row r="162" spans="1:12" ht="12.75" customHeight="1">
      <c r="A162" s="2"/>
      <c r="B162" s="2" t="s">
        <v>371</v>
      </c>
      <c r="C162" s="112">
        <v>100</v>
      </c>
      <c r="D162" s="224">
        <v>250</v>
      </c>
      <c r="E162" s="112"/>
      <c r="F162" s="74"/>
      <c r="G162" s="39">
        <v>420</v>
      </c>
      <c r="H162" s="141">
        <f t="shared" si="11"/>
        <v>42000</v>
      </c>
      <c r="I162" s="141">
        <f t="shared" si="12"/>
        <v>105000</v>
      </c>
      <c r="J162" s="141">
        <f t="shared" si="13"/>
        <v>0</v>
      </c>
      <c r="K162" s="141">
        <f t="shared" si="14"/>
        <v>0</v>
      </c>
      <c r="L162" s="142">
        <f t="shared" si="15"/>
        <v>147000</v>
      </c>
    </row>
    <row r="163" spans="1:12" ht="24" customHeight="1">
      <c r="A163" s="98" t="s">
        <v>58</v>
      </c>
      <c r="B163" s="9"/>
      <c r="C163" s="111"/>
      <c r="D163" s="111"/>
      <c r="E163" s="111"/>
      <c r="F163" s="111"/>
      <c r="G163" s="39"/>
      <c r="H163" s="144">
        <f>SUM(H98:H162)</f>
        <v>394974.5</v>
      </c>
      <c r="I163" s="144">
        <f>SUM(I98:I162)</f>
        <v>1406372.5</v>
      </c>
      <c r="J163" s="144">
        <f>SUM(J98:J162)</f>
        <v>620493.5</v>
      </c>
      <c r="K163" s="144">
        <f>SUM(K98:K162)</f>
        <v>0</v>
      </c>
      <c r="L163" s="144">
        <f>SUM(L98:L162)</f>
        <v>2421840.5</v>
      </c>
    </row>
    <row r="164" spans="1:12" ht="12.75" customHeight="1">
      <c r="A164" s="182">
        <v>4</v>
      </c>
      <c r="B164" s="86" t="s">
        <v>335</v>
      </c>
      <c r="C164" s="112"/>
      <c r="D164" s="112"/>
      <c r="E164" s="112"/>
      <c r="F164" s="74"/>
      <c r="G164" s="7"/>
      <c r="H164" s="141"/>
      <c r="I164" s="141"/>
      <c r="J164" s="141"/>
      <c r="K164" s="141"/>
      <c r="L164" s="142"/>
    </row>
    <row r="165" spans="1:12" ht="12.75" customHeight="1">
      <c r="A165" s="225"/>
      <c r="B165" s="2" t="s">
        <v>603</v>
      </c>
      <c r="C165" s="112"/>
      <c r="D165" s="112"/>
      <c r="E165" s="112">
        <v>3</v>
      </c>
      <c r="F165" s="74"/>
      <c r="G165" s="7">
        <v>3500</v>
      </c>
      <c r="H165" s="141">
        <f t="shared" ref="H165:H205" si="16">C165*G165</f>
        <v>0</v>
      </c>
      <c r="I165" s="141">
        <f t="shared" ref="I165:I205" si="17">D165*G165</f>
        <v>0</v>
      </c>
      <c r="J165" s="141">
        <f t="shared" ref="J165:J205" si="18">E165*G165</f>
        <v>10500</v>
      </c>
      <c r="K165" s="141"/>
      <c r="L165" s="142">
        <f t="shared" ref="L165:L205" si="19">SUM(H165:K165)</f>
        <v>10500</v>
      </c>
    </row>
    <row r="166" spans="1:12" ht="12.75" customHeight="1">
      <c r="A166" s="202"/>
      <c r="B166" s="2" t="s">
        <v>625</v>
      </c>
      <c r="C166" s="112"/>
      <c r="D166" s="154"/>
      <c r="E166" s="224">
        <v>1</v>
      </c>
      <c r="F166" s="74"/>
      <c r="G166" s="39">
        <v>2500</v>
      </c>
      <c r="H166" s="141">
        <f t="shared" si="16"/>
        <v>0</v>
      </c>
      <c r="I166" s="141">
        <f t="shared" si="17"/>
        <v>0</v>
      </c>
      <c r="J166" s="141">
        <f t="shared" si="18"/>
        <v>2500</v>
      </c>
      <c r="K166" s="141">
        <f t="shared" ref="K166:K205" si="20">F166*G166</f>
        <v>0</v>
      </c>
      <c r="L166" s="142">
        <f t="shared" si="19"/>
        <v>2500</v>
      </c>
    </row>
    <row r="167" spans="1:12" ht="12.75" customHeight="1">
      <c r="A167" s="9"/>
      <c r="B167" s="5" t="s">
        <v>126</v>
      </c>
      <c r="C167" s="112"/>
      <c r="D167" s="112"/>
      <c r="E167" s="112">
        <v>0</v>
      </c>
      <c r="F167" s="74"/>
      <c r="G167" s="39"/>
      <c r="H167" s="141">
        <f t="shared" si="16"/>
        <v>0</v>
      </c>
      <c r="I167" s="141">
        <f t="shared" si="17"/>
        <v>0</v>
      </c>
      <c r="J167" s="141">
        <f t="shared" si="18"/>
        <v>0</v>
      </c>
      <c r="K167" s="141">
        <f t="shared" si="20"/>
        <v>0</v>
      </c>
      <c r="L167" s="142">
        <f t="shared" si="19"/>
        <v>0</v>
      </c>
    </row>
    <row r="168" spans="1:12" ht="12.75" customHeight="1">
      <c r="A168" s="9"/>
      <c r="B168" s="2" t="s">
        <v>467</v>
      </c>
      <c r="C168" s="112">
        <v>650</v>
      </c>
      <c r="D168" s="154">
        <v>40</v>
      </c>
      <c r="E168" s="224"/>
      <c r="F168" s="74"/>
      <c r="G168" s="39">
        <v>250</v>
      </c>
      <c r="H168" s="141">
        <f t="shared" si="16"/>
        <v>162500</v>
      </c>
      <c r="I168" s="141">
        <f t="shared" si="17"/>
        <v>10000</v>
      </c>
      <c r="J168" s="141">
        <f t="shared" si="18"/>
        <v>0</v>
      </c>
      <c r="K168" s="141">
        <f t="shared" si="20"/>
        <v>0</v>
      </c>
      <c r="L168" s="142">
        <f t="shared" si="19"/>
        <v>172500</v>
      </c>
    </row>
    <row r="169" spans="1:12" ht="12.75" customHeight="1">
      <c r="A169" s="9"/>
      <c r="B169" s="2" t="s">
        <v>283</v>
      </c>
      <c r="C169" s="112"/>
      <c r="D169" s="112"/>
      <c r="E169" s="224">
        <v>15</v>
      </c>
      <c r="F169" s="74"/>
      <c r="G169" s="39">
        <v>330</v>
      </c>
      <c r="H169" s="141">
        <f t="shared" si="16"/>
        <v>0</v>
      </c>
      <c r="I169" s="141">
        <f t="shared" si="17"/>
        <v>0</v>
      </c>
      <c r="J169" s="141">
        <f t="shared" si="18"/>
        <v>4950</v>
      </c>
      <c r="K169" s="141">
        <f t="shared" si="20"/>
        <v>0</v>
      </c>
      <c r="L169" s="142">
        <f t="shared" si="19"/>
        <v>4950</v>
      </c>
    </row>
    <row r="170" spans="1:12" ht="12.75" customHeight="1">
      <c r="A170" s="9"/>
      <c r="B170" s="2" t="s">
        <v>182</v>
      </c>
      <c r="C170" s="112"/>
      <c r="D170" s="162"/>
      <c r="E170" s="112">
        <v>0</v>
      </c>
      <c r="F170" s="74"/>
      <c r="G170" s="39">
        <v>600</v>
      </c>
      <c r="H170" s="141">
        <f t="shared" si="16"/>
        <v>0</v>
      </c>
      <c r="I170" s="141">
        <f t="shared" si="17"/>
        <v>0</v>
      </c>
      <c r="J170" s="141">
        <f t="shared" si="18"/>
        <v>0</v>
      </c>
      <c r="K170" s="141">
        <f t="shared" si="20"/>
        <v>0</v>
      </c>
      <c r="L170" s="142">
        <f t="shared" si="19"/>
        <v>0</v>
      </c>
    </row>
    <row r="171" spans="1:12" ht="12.75" customHeight="1">
      <c r="A171" s="9"/>
      <c r="B171" s="11" t="s">
        <v>201</v>
      </c>
      <c r="C171" s="162"/>
      <c r="D171" s="162"/>
      <c r="E171" s="162">
        <v>0</v>
      </c>
      <c r="F171" s="74"/>
      <c r="G171" s="39"/>
      <c r="H171" s="141">
        <f t="shared" si="16"/>
        <v>0</v>
      </c>
      <c r="I171" s="141">
        <f t="shared" si="17"/>
        <v>0</v>
      </c>
      <c r="J171" s="141">
        <f t="shared" si="18"/>
        <v>0</v>
      </c>
      <c r="K171" s="141">
        <f t="shared" si="20"/>
        <v>0</v>
      </c>
      <c r="L171" s="142">
        <f t="shared" si="19"/>
        <v>0</v>
      </c>
    </row>
    <row r="172" spans="1:12" ht="12.75" customHeight="1">
      <c r="A172" s="9"/>
      <c r="B172" s="5" t="s">
        <v>112</v>
      </c>
      <c r="C172" s="112"/>
      <c r="D172" s="154"/>
      <c r="E172" s="112">
        <v>0</v>
      </c>
      <c r="F172" s="74"/>
      <c r="G172" s="39"/>
      <c r="H172" s="141">
        <f>C172*G172</f>
        <v>0</v>
      </c>
      <c r="I172" s="141">
        <f>D172*G172</f>
        <v>0</v>
      </c>
      <c r="J172" s="141">
        <f>E172*G172</f>
        <v>0</v>
      </c>
      <c r="K172" s="141">
        <f>F172*G172</f>
        <v>0</v>
      </c>
      <c r="L172" s="142">
        <f>SUM(H172:K172)</f>
        <v>0</v>
      </c>
    </row>
    <row r="173" spans="1:12" ht="12.75" customHeight="1">
      <c r="A173" s="9"/>
      <c r="B173" s="5" t="s">
        <v>658</v>
      </c>
      <c r="C173" s="162"/>
      <c r="D173" s="192"/>
      <c r="E173" s="162">
        <v>4</v>
      </c>
      <c r="F173" s="74"/>
      <c r="G173" s="39">
        <v>800</v>
      </c>
      <c r="H173" s="141">
        <f t="shared" si="16"/>
        <v>0</v>
      </c>
      <c r="I173" s="141">
        <f t="shared" si="17"/>
        <v>0</v>
      </c>
      <c r="J173" s="141">
        <f t="shared" si="18"/>
        <v>3200</v>
      </c>
      <c r="K173" s="141"/>
      <c r="L173" s="142">
        <f t="shared" si="19"/>
        <v>3200</v>
      </c>
    </row>
    <row r="174" spans="1:12" ht="12.75" customHeight="1">
      <c r="A174" s="9"/>
      <c r="B174" s="2" t="s">
        <v>659</v>
      </c>
      <c r="C174" s="162"/>
      <c r="D174" s="162"/>
      <c r="E174" s="226">
        <v>4</v>
      </c>
      <c r="F174" s="74"/>
      <c r="G174" s="39">
        <v>800</v>
      </c>
      <c r="H174" s="141">
        <f t="shared" si="16"/>
        <v>0</v>
      </c>
      <c r="I174" s="141">
        <f t="shared" si="17"/>
        <v>0</v>
      </c>
      <c r="J174" s="141">
        <f t="shared" si="18"/>
        <v>3200</v>
      </c>
      <c r="K174" s="141">
        <f t="shared" si="20"/>
        <v>0</v>
      </c>
      <c r="L174" s="142">
        <f t="shared" si="19"/>
        <v>3200</v>
      </c>
    </row>
    <row r="175" spans="1:12" ht="12.75" customHeight="1">
      <c r="A175" s="9"/>
      <c r="B175" s="2" t="s">
        <v>278</v>
      </c>
      <c r="C175" s="112"/>
      <c r="D175" s="112"/>
      <c r="E175" s="112">
        <v>0</v>
      </c>
      <c r="F175" s="74"/>
      <c r="G175" s="39"/>
      <c r="H175" s="141">
        <f t="shared" si="16"/>
        <v>0</v>
      </c>
      <c r="I175" s="141">
        <f t="shared" si="17"/>
        <v>0</v>
      </c>
      <c r="J175" s="141">
        <f t="shared" si="18"/>
        <v>0</v>
      </c>
      <c r="K175" s="141">
        <f t="shared" si="20"/>
        <v>0</v>
      </c>
      <c r="L175" s="142">
        <f t="shared" si="19"/>
        <v>0</v>
      </c>
    </row>
    <row r="176" spans="1:12" ht="12.75" customHeight="1">
      <c r="A176" s="9"/>
      <c r="B176" s="2" t="s">
        <v>74</v>
      </c>
      <c r="C176" s="112"/>
      <c r="D176" s="162"/>
      <c r="E176" s="112">
        <v>0</v>
      </c>
      <c r="F176" s="74"/>
      <c r="G176" s="39"/>
      <c r="H176" s="141">
        <f t="shared" si="16"/>
        <v>0</v>
      </c>
      <c r="I176" s="141">
        <f t="shared" si="17"/>
        <v>0</v>
      </c>
      <c r="J176" s="141">
        <f t="shared" si="18"/>
        <v>0</v>
      </c>
      <c r="K176" s="141">
        <f t="shared" si="20"/>
        <v>0</v>
      </c>
      <c r="L176" s="142">
        <f t="shared" si="19"/>
        <v>0</v>
      </c>
    </row>
    <row r="177" spans="1:12" ht="12.75" customHeight="1">
      <c r="A177" s="9"/>
      <c r="B177" s="11" t="s">
        <v>551</v>
      </c>
      <c r="C177" s="162"/>
      <c r="D177" s="162"/>
      <c r="E177" s="112">
        <v>10</v>
      </c>
      <c r="F177" s="74"/>
      <c r="G177" s="39">
        <v>670</v>
      </c>
      <c r="H177" s="141">
        <f t="shared" si="16"/>
        <v>0</v>
      </c>
      <c r="I177" s="141">
        <f t="shared" si="17"/>
        <v>0</v>
      </c>
      <c r="J177" s="141">
        <f t="shared" si="18"/>
        <v>6700</v>
      </c>
      <c r="K177" s="141">
        <f t="shared" si="20"/>
        <v>0</v>
      </c>
      <c r="L177" s="142">
        <f t="shared" si="19"/>
        <v>6700</v>
      </c>
    </row>
    <row r="178" spans="1:12" ht="12.75" customHeight="1">
      <c r="A178" s="9"/>
      <c r="B178" s="2" t="s">
        <v>605</v>
      </c>
      <c r="C178" s="112"/>
      <c r="D178" s="162"/>
      <c r="E178" s="112">
        <v>40</v>
      </c>
      <c r="F178" s="74"/>
      <c r="G178" s="39">
        <v>600</v>
      </c>
      <c r="H178" s="141">
        <f t="shared" si="16"/>
        <v>0</v>
      </c>
      <c r="I178" s="141">
        <f t="shared" si="17"/>
        <v>0</v>
      </c>
      <c r="J178" s="141">
        <f t="shared" si="18"/>
        <v>24000</v>
      </c>
      <c r="K178" s="141">
        <f t="shared" si="20"/>
        <v>0</v>
      </c>
      <c r="L178" s="142">
        <f t="shared" si="19"/>
        <v>24000</v>
      </c>
    </row>
    <row r="179" spans="1:12" ht="12.75" customHeight="1">
      <c r="A179" s="9"/>
      <c r="B179" s="2" t="s">
        <v>162</v>
      </c>
      <c r="C179" s="112"/>
      <c r="D179" s="154"/>
      <c r="E179" s="112">
        <v>0</v>
      </c>
      <c r="F179" s="74"/>
      <c r="G179" s="39"/>
      <c r="H179" s="141">
        <f t="shared" si="16"/>
        <v>0</v>
      </c>
      <c r="I179" s="141">
        <f t="shared" si="17"/>
        <v>0</v>
      </c>
      <c r="J179" s="141">
        <f t="shared" si="18"/>
        <v>0</v>
      </c>
      <c r="K179" s="141">
        <f t="shared" si="20"/>
        <v>0</v>
      </c>
      <c r="L179" s="142">
        <f t="shared" si="19"/>
        <v>0</v>
      </c>
    </row>
    <row r="180" spans="1:12" ht="12.75" customHeight="1">
      <c r="A180" s="100"/>
      <c r="B180" s="2" t="s">
        <v>202</v>
      </c>
      <c r="C180" s="112"/>
      <c r="D180" s="112"/>
      <c r="E180" s="112">
        <v>0</v>
      </c>
      <c r="F180" s="74"/>
      <c r="G180" s="39"/>
      <c r="H180" s="141">
        <f t="shared" si="16"/>
        <v>0</v>
      </c>
      <c r="I180" s="141">
        <f t="shared" si="17"/>
        <v>0</v>
      </c>
      <c r="J180" s="141">
        <f t="shared" si="18"/>
        <v>0</v>
      </c>
      <c r="K180" s="141">
        <f t="shared" si="20"/>
        <v>0</v>
      </c>
      <c r="L180" s="142">
        <f t="shared" si="19"/>
        <v>0</v>
      </c>
    </row>
    <row r="181" spans="1:12" ht="12.75" customHeight="1">
      <c r="A181" s="9"/>
      <c r="B181" s="2" t="s">
        <v>523</v>
      </c>
      <c r="C181" s="112"/>
      <c r="D181" s="112"/>
      <c r="E181" s="112">
        <v>0</v>
      </c>
      <c r="F181" s="74"/>
      <c r="G181" s="39">
        <v>2000</v>
      </c>
      <c r="H181" s="141">
        <f>C181*G181</f>
        <v>0</v>
      </c>
      <c r="I181" s="141">
        <f>D181*G181</f>
        <v>0</v>
      </c>
      <c r="J181" s="141">
        <f>E181*G181</f>
        <v>0</v>
      </c>
      <c r="K181" s="141">
        <f>F181*G181</f>
        <v>0</v>
      </c>
      <c r="L181" s="142">
        <f>SUM(H181:K181)</f>
        <v>0</v>
      </c>
    </row>
    <row r="182" spans="1:12" ht="12.75" customHeight="1">
      <c r="A182" s="9"/>
      <c r="B182" s="2" t="s">
        <v>524</v>
      </c>
      <c r="C182" s="112"/>
      <c r="D182" s="112"/>
      <c r="E182" s="112">
        <v>0</v>
      </c>
      <c r="F182" s="74"/>
      <c r="G182" s="39">
        <v>1700</v>
      </c>
      <c r="H182" s="141">
        <f t="shared" si="16"/>
        <v>0</v>
      </c>
      <c r="I182" s="141">
        <f t="shared" si="17"/>
        <v>0</v>
      </c>
      <c r="J182" s="141">
        <f t="shared" si="18"/>
        <v>0</v>
      </c>
      <c r="K182" s="141">
        <f t="shared" si="20"/>
        <v>0</v>
      </c>
      <c r="L182" s="142">
        <f t="shared" si="19"/>
        <v>0</v>
      </c>
    </row>
    <row r="183" spans="1:12" ht="12.75" customHeight="1">
      <c r="A183" s="9"/>
      <c r="B183" s="11" t="s">
        <v>543</v>
      </c>
      <c r="C183" s="112"/>
      <c r="D183" s="112"/>
      <c r="E183" s="112">
        <v>40</v>
      </c>
      <c r="F183" s="74"/>
      <c r="G183" s="39">
        <v>117</v>
      </c>
      <c r="H183" s="141">
        <f t="shared" si="16"/>
        <v>0</v>
      </c>
      <c r="I183" s="141">
        <f t="shared" si="17"/>
        <v>0</v>
      </c>
      <c r="J183" s="141">
        <f t="shared" si="18"/>
        <v>4680</v>
      </c>
      <c r="K183" s="141">
        <f t="shared" si="20"/>
        <v>0</v>
      </c>
      <c r="L183" s="142">
        <f t="shared" si="19"/>
        <v>4680</v>
      </c>
    </row>
    <row r="184" spans="1:12" ht="12.75" customHeight="1">
      <c r="A184" s="9"/>
      <c r="B184" s="2" t="s">
        <v>105</v>
      </c>
      <c r="C184" s="112"/>
      <c r="D184" s="112"/>
      <c r="E184" s="112">
        <v>0</v>
      </c>
      <c r="F184" s="74"/>
      <c r="G184" s="39"/>
      <c r="H184" s="141">
        <f t="shared" si="16"/>
        <v>0</v>
      </c>
      <c r="I184" s="141">
        <f t="shared" si="17"/>
        <v>0</v>
      </c>
      <c r="J184" s="141">
        <f t="shared" si="18"/>
        <v>0</v>
      </c>
      <c r="K184" s="141">
        <f t="shared" si="20"/>
        <v>0</v>
      </c>
      <c r="L184" s="142">
        <f t="shared" si="19"/>
        <v>0</v>
      </c>
    </row>
    <row r="185" spans="1:12" ht="12.75" customHeight="1">
      <c r="A185" s="9"/>
      <c r="B185" s="2" t="s">
        <v>622</v>
      </c>
      <c r="C185" s="112"/>
      <c r="D185" s="112"/>
      <c r="E185" s="112">
        <v>4</v>
      </c>
      <c r="F185" s="74"/>
      <c r="G185" s="39">
        <v>600</v>
      </c>
      <c r="H185" s="141">
        <f t="shared" si="16"/>
        <v>0</v>
      </c>
      <c r="I185" s="141">
        <f t="shared" si="17"/>
        <v>0</v>
      </c>
      <c r="J185" s="141">
        <f t="shared" si="18"/>
        <v>2400</v>
      </c>
      <c r="K185" s="141"/>
      <c r="L185" s="142">
        <f t="shared" si="19"/>
        <v>2400</v>
      </c>
    </row>
    <row r="186" spans="1:12" ht="12.75" customHeight="1">
      <c r="A186" s="9"/>
      <c r="B186" s="2" t="s">
        <v>195</v>
      </c>
      <c r="C186" s="112"/>
      <c r="D186" s="112"/>
      <c r="E186" s="206">
        <v>0</v>
      </c>
      <c r="F186" s="74"/>
      <c r="G186" s="39">
        <v>400</v>
      </c>
      <c r="H186" s="141">
        <f>C186*G186</f>
        <v>0</v>
      </c>
      <c r="I186" s="141">
        <f>D186*G186</f>
        <v>0</v>
      </c>
      <c r="J186" s="141">
        <f>E186*G186</f>
        <v>0</v>
      </c>
      <c r="K186" s="141">
        <f>F186*G186</f>
        <v>0</v>
      </c>
      <c r="L186" s="142">
        <f>SUM(H186:K186)</f>
        <v>0</v>
      </c>
    </row>
    <row r="187" spans="1:12" ht="12.75" customHeight="1">
      <c r="A187" s="9"/>
      <c r="B187" s="2" t="s">
        <v>604</v>
      </c>
      <c r="C187" s="112"/>
      <c r="D187" s="112"/>
      <c r="E187" s="112">
        <v>7</v>
      </c>
      <c r="F187" s="74"/>
      <c r="G187" s="39">
        <v>1000</v>
      </c>
      <c r="H187" s="141">
        <f t="shared" si="16"/>
        <v>0</v>
      </c>
      <c r="I187" s="141">
        <f t="shared" si="17"/>
        <v>0</v>
      </c>
      <c r="J187" s="141">
        <f t="shared" si="18"/>
        <v>7000</v>
      </c>
      <c r="K187" s="141">
        <f t="shared" si="20"/>
        <v>0</v>
      </c>
      <c r="L187" s="142">
        <f t="shared" si="19"/>
        <v>7000</v>
      </c>
    </row>
    <row r="188" spans="1:12" ht="12.75" customHeight="1">
      <c r="A188" s="9"/>
      <c r="B188" s="11" t="s">
        <v>120</v>
      </c>
      <c r="C188" s="112"/>
      <c r="D188" s="112"/>
      <c r="E188" s="224">
        <v>3</v>
      </c>
      <c r="F188" s="74"/>
      <c r="G188" s="39">
        <v>2000</v>
      </c>
      <c r="H188" s="141">
        <f t="shared" si="16"/>
        <v>0</v>
      </c>
      <c r="I188" s="141">
        <f t="shared" si="17"/>
        <v>0</v>
      </c>
      <c r="J188" s="141">
        <f t="shared" si="18"/>
        <v>6000</v>
      </c>
      <c r="K188" s="141">
        <f t="shared" si="20"/>
        <v>0</v>
      </c>
      <c r="L188" s="142">
        <f t="shared" si="19"/>
        <v>6000</v>
      </c>
    </row>
    <row r="189" spans="1:12" ht="12.75" customHeight="1">
      <c r="A189" s="9"/>
      <c r="B189" s="2" t="s">
        <v>468</v>
      </c>
      <c r="C189" s="112"/>
      <c r="D189" s="112"/>
      <c r="E189" s="224">
        <v>8</v>
      </c>
      <c r="F189" s="74"/>
      <c r="G189" s="39">
        <v>120</v>
      </c>
      <c r="H189" s="141">
        <f t="shared" si="16"/>
        <v>0</v>
      </c>
      <c r="I189" s="141">
        <f t="shared" si="17"/>
        <v>0</v>
      </c>
      <c r="J189" s="141">
        <f t="shared" si="18"/>
        <v>960</v>
      </c>
      <c r="K189" s="141">
        <f t="shared" si="20"/>
        <v>0</v>
      </c>
      <c r="L189" s="142">
        <f t="shared" si="19"/>
        <v>960</v>
      </c>
    </row>
    <row r="190" spans="1:12" ht="12.75" customHeight="1">
      <c r="A190" s="9"/>
      <c r="B190" s="2" t="s">
        <v>346</v>
      </c>
      <c r="C190" s="112">
        <v>22</v>
      </c>
      <c r="D190" s="112">
        <v>2</v>
      </c>
      <c r="E190" s="224"/>
      <c r="F190" s="74"/>
      <c r="G190" s="39">
        <v>90</v>
      </c>
      <c r="H190" s="141">
        <f>C190*G190</f>
        <v>1980</v>
      </c>
      <c r="I190" s="141">
        <f>D190*G190</f>
        <v>180</v>
      </c>
      <c r="J190" s="141">
        <f>E190*G190</f>
        <v>0</v>
      </c>
      <c r="K190" s="141">
        <f>F190*G190</f>
        <v>0</v>
      </c>
      <c r="L190" s="142">
        <f>SUM(H190:K190)</f>
        <v>2160</v>
      </c>
    </row>
    <row r="191" spans="1:12" ht="12.75" customHeight="1">
      <c r="A191" s="9"/>
      <c r="B191" s="2" t="s">
        <v>525</v>
      </c>
      <c r="C191" s="112">
        <v>1</v>
      </c>
      <c r="D191" s="112">
        <v>1</v>
      </c>
      <c r="E191" s="224"/>
      <c r="F191" s="74"/>
      <c r="G191" s="39">
        <v>90</v>
      </c>
      <c r="H191" s="141">
        <f>C191*G191</f>
        <v>90</v>
      </c>
      <c r="I191" s="141">
        <f>D191*G191</f>
        <v>90</v>
      </c>
      <c r="J191" s="141">
        <f>E191*G191</f>
        <v>0</v>
      </c>
      <c r="K191" s="141">
        <f>F191*G191</f>
        <v>0</v>
      </c>
      <c r="L191" s="142">
        <f>SUM(H191:K191)</f>
        <v>180</v>
      </c>
    </row>
    <row r="192" spans="1:12" ht="12.75" customHeight="1">
      <c r="A192" s="9"/>
      <c r="B192" s="2" t="s">
        <v>115</v>
      </c>
      <c r="C192" s="112"/>
      <c r="D192" s="112"/>
      <c r="E192" s="112">
        <v>0</v>
      </c>
      <c r="F192" s="74"/>
      <c r="G192" s="39">
        <v>100</v>
      </c>
      <c r="H192" s="141">
        <f t="shared" si="16"/>
        <v>0</v>
      </c>
      <c r="I192" s="141">
        <f t="shared" si="17"/>
        <v>0</v>
      </c>
      <c r="J192" s="141">
        <f t="shared" si="18"/>
        <v>0</v>
      </c>
      <c r="K192" s="141">
        <f t="shared" si="20"/>
        <v>0</v>
      </c>
      <c r="L192" s="142">
        <f t="shared" si="19"/>
        <v>0</v>
      </c>
    </row>
    <row r="193" spans="1:12" ht="12.75" customHeight="1">
      <c r="A193" s="9"/>
      <c r="B193" s="2" t="s">
        <v>178</v>
      </c>
      <c r="C193" s="112"/>
      <c r="D193" s="112"/>
      <c r="E193" s="224">
        <v>10</v>
      </c>
      <c r="F193" s="74"/>
      <c r="G193" s="39">
        <v>6000</v>
      </c>
      <c r="H193" s="141">
        <f t="shared" si="16"/>
        <v>0</v>
      </c>
      <c r="I193" s="141">
        <f t="shared" si="17"/>
        <v>0</v>
      </c>
      <c r="J193" s="141">
        <f t="shared" si="18"/>
        <v>60000</v>
      </c>
      <c r="K193" s="141">
        <f t="shared" si="20"/>
        <v>0</v>
      </c>
      <c r="L193" s="142">
        <f t="shared" si="19"/>
        <v>60000</v>
      </c>
    </row>
    <row r="194" spans="1:12" ht="12.75" customHeight="1">
      <c r="A194" s="9"/>
      <c r="B194" s="2" t="s">
        <v>7</v>
      </c>
      <c r="C194" s="112"/>
      <c r="D194" s="112"/>
      <c r="E194" s="206">
        <v>0</v>
      </c>
      <c r="F194" s="74"/>
      <c r="G194" s="39">
        <v>2700</v>
      </c>
      <c r="H194" s="141">
        <f t="shared" si="16"/>
        <v>0</v>
      </c>
      <c r="I194" s="141">
        <f t="shared" si="17"/>
        <v>0</v>
      </c>
      <c r="J194" s="141">
        <f t="shared" si="18"/>
        <v>0</v>
      </c>
      <c r="K194" s="141">
        <f t="shared" si="20"/>
        <v>0</v>
      </c>
      <c r="L194" s="142">
        <f t="shared" si="19"/>
        <v>0</v>
      </c>
    </row>
    <row r="195" spans="1:12" ht="12.75" customHeight="1">
      <c r="A195" s="9"/>
      <c r="B195" s="2" t="s">
        <v>660</v>
      </c>
      <c r="C195" s="112"/>
      <c r="D195" s="112"/>
      <c r="E195" s="224">
        <v>40</v>
      </c>
      <c r="F195" s="74"/>
      <c r="G195" s="39">
        <v>100</v>
      </c>
      <c r="H195" s="141">
        <f t="shared" si="16"/>
        <v>0</v>
      </c>
      <c r="I195" s="141">
        <f t="shared" si="17"/>
        <v>0</v>
      </c>
      <c r="J195" s="141">
        <f t="shared" si="18"/>
        <v>4000</v>
      </c>
      <c r="K195" s="141">
        <f t="shared" si="20"/>
        <v>0</v>
      </c>
      <c r="L195" s="142">
        <f t="shared" si="19"/>
        <v>4000</v>
      </c>
    </row>
    <row r="196" spans="1:12" ht="12.75" customHeight="1">
      <c r="A196" s="9"/>
      <c r="B196" s="2" t="s">
        <v>93</v>
      </c>
      <c r="C196" s="112"/>
      <c r="D196" s="112"/>
      <c r="E196" s="224">
        <v>60</v>
      </c>
      <c r="F196" s="74"/>
      <c r="G196" s="39">
        <v>265</v>
      </c>
      <c r="H196" s="141">
        <f>C196*G196</f>
        <v>0</v>
      </c>
      <c r="I196" s="141">
        <f>D196*G196</f>
        <v>0</v>
      </c>
      <c r="J196" s="141">
        <f>E196*G196</f>
        <v>15900</v>
      </c>
      <c r="K196" s="141">
        <f>F196*G196</f>
        <v>0</v>
      </c>
      <c r="L196" s="142">
        <f>SUM(H196:K196)</f>
        <v>15900</v>
      </c>
    </row>
    <row r="197" spans="1:12" ht="12.75" customHeight="1">
      <c r="A197" s="9"/>
      <c r="B197" s="2" t="s">
        <v>661</v>
      </c>
      <c r="C197" s="112"/>
      <c r="D197" s="112"/>
      <c r="E197" s="112">
        <v>50</v>
      </c>
      <c r="F197" s="74"/>
      <c r="G197" s="39">
        <v>150</v>
      </c>
      <c r="H197" s="141">
        <f>C197*G197</f>
        <v>0</v>
      </c>
      <c r="I197" s="141">
        <f>D197*G197</f>
        <v>0</v>
      </c>
      <c r="J197" s="141">
        <f>E197*G197</f>
        <v>7500</v>
      </c>
      <c r="K197" s="141">
        <f>F197*G197</f>
        <v>0</v>
      </c>
      <c r="L197" s="142">
        <f>SUM(H197:K197)</f>
        <v>7500</v>
      </c>
    </row>
    <row r="198" spans="1:12" ht="12.75" customHeight="1">
      <c r="A198" s="9"/>
      <c r="B198" s="2" t="s">
        <v>657</v>
      </c>
      <c r="C198" s="112"/>
      <c r="D198" s="112"/>
      <c r="E198" s="112">
        <v>2</v>
      </c>
      <c r="F198" s="74"/>
      <c r="G198" s="39">
        <v>1500</v>
      </c>
      <c r="H198" s="141">
        <f>C198*G198</f>
        <v>0</v>
      </c>
      <c r="I198" s="141">
        <f>D198*G198</f>
        <v>0</v>
      </c>
      <c r="J198" s="141">
        <f>E198*G198</f>
        <v>3000</v>
      </c>
      <c r="K198" s="141">
        <f>F198*G198</f>
        <v>0</v>
      </c>
      <c r="L198" s="142">
        <f>SUM(H198:K198)</f>
        <v>3000</v>
      </c>
    </row>
    <row r="199" spans="1:12" ht="12.75" customHeight="1">
      <c r="A199" s="9"/>
      <c r="B199" s="2" t="s">
        <v>656</v>
      </c>
      <c r="C199" s="112"/>
      <c r="D199" s="112"/>
      <c r="E199" s="112">
        <v>5</v>
      </c>
      <c r="F199" s="74"/>
      <c r="G199" s="39">
        <v>1200</v>
      </c>
      <c r="H199" s="141">
        <f>C199*G199</f>
        <v>0</v>
      </c>
      <c r="I199" s="141">
        <f>D199*G199</f>
        <v>0</v>
      </c>
      <c r="J199" s="141">
        <f>E199*G199</f>
        <v>6000</v>
      </c>
      <c r="K199" s="141">
        <f>F199*G199</f>
        <v>0</v>
      </c>
      <c r="L199" s="142">
        <f>SUM(H199:K199)</f>
        <v>6000</v>
      </c>
    </row>
    <row r="200" spans="1:12" ht="12.75" customHeight="1">
      <c r="A200" s="100"/>
      <c r="B200" s="2" t="s">
        <v>277</v>
      </c>
      <c r="C200" s="112"/>
      <c r="D200" s="112"/>
      <c r="E200" s="112">
        <v>6</v>
      </c>
      <c r="F200" s="74"/>
      <c r="G200" s="39">
        <v>110</v>
      </c>
      <c r="H200" s="141">
        <f t="shared" si="16"/>
        <v>0</v>
      </c>
      <c r="I200" s="141">
        <f t="shared" si="17"/>
        <v>0</v>
      </c>
      <c r="J200" s="141">
        <f t="shared" si="18"/>
        <v>660</v>
      </c>
      <c r="K200" s="141">
        <f t="shared" si="20"/>
        <v>0</v>
      </c>
      <c r="L200" s="142">
        <f t="shared" si="19"/>
        <v>660</v>
      </c>
    </row>
    <row r="201" spans="1:12" ht="12.75" customHeight="1">
      <c r="A201" s="100"/>
      <c r="B201" s="2" t="s">
        <v>606</v>
      </c>
      <c r="C201" s="112"/>
      <c r="D201" s="112"/>
      <c r="E201" s="112">
        <v>12</v>
      </c>
      <c r="F201" s="74"/>
      <c r="G201" s="39">
        <v>100</v>
      </c>
      <c r="H201" s="141">
        <f t="shared" si="16"/>
        <v>0</v>
      </c>
      <c r="I201" s="141">
        <f t="shared" si="17"/>
        <v>0</v>
      </c>
      <c r="J201" s="141">
        <f t="shared" si="18"/>
        <v>1200</v>
      </c>
      <c r="K201" s="141">
        <f t="shared" si="20"/>
        <v>0</v>
      </c>
      <c r="L201" s="142">
        <f t="shared" si="19"/>
        <v>1200</v>
      </c>
    </row>
    <row r="202" spans="1:12" ht="25.5" customHeight="1">
      <c r="A202" s="100"/>
      <c r="B202" s="11" t="s">
        <v>667</v>
      </c>
      <c r="C202" s="112"/>
      <c r="D202" s="112"/>
      <c r="E202" s="112">
        <v>2</v>
      </c>
      <c r="F202" s="74"/>
      <c r="G202" s="39">
        <v>800</v>
      </c>
      <c r="H202" s="141">
        <f t="shared" si="16"/>
        <v>0</v>
      </c>
      <c r="I202" s="141">
        <f t="shared" si="17"/>
        <v>0</v>
      </c>
      <c r="J202" s="141">
        <f t="shared" si="18"/>
        <v>1600</v>
      </c>
      <c r="K202" s="141">
        <f t="shared" si="20"/>
        <v>0</v>
      </c>
      <c r="L202" s="142">
        <f t="shared" si="19"/>
        <v>1600</v>
      </c>
    </row>
    <row r="203" spans="1:12" ht="25.5" customHeight="1">
      <c r="A203" s="100"/>
      <c r="B203" s="11" t="s">
        <v>662</v>
      </c>
      <c r="C203" s="112"/>
      <c r="D203" s="112"/>
      <c r="E203" s="112">
        <v>3</v>
      </c>
      <c r="F203" s="74"/>
      <c r="G203" s="39">
        <v>1300</v>
      </c>
      <c r="H203" s="141">
        <v>0</v>
      </c>
      <c r="I203" s="141"/>
      <c r="J203" s="141">
        <f t="shared" si="18"/>
        <v>3900</v>
      </c>
      <c r="K203" s="141"/>
      <c r="L203" s="142">
        <f t="shared" si="19"/>
        <v>3900</v>
      </c>
    </row>
    <row r="204" spans="1:12" ht="12.75" customHeight="1">
      <c r="A204" s="100"/>
      <c r="B204" s="11" t="s">
        <v>607</v>
      </c>
      <c r="C204" s="112"/>
      <c r="D204" s="112"/>
      <c r="E204" s="112">
        <v>2</v>
      </c>
      <c r="F204" s="74"/>
      <c r="G204" s="39">
        <v>5500</v>
      </c>
      <c r="H204" s="141">
        <f t="shared" si="16"/>
        <v>0</v>
      </c>
      <c r="I204" s="141">
        <f t="shared" si="17"/>
        <v>0</v>
      </c>
      <c r="J204" s="141">
        <f t="shared" si="18"/>
        <v>11000</v>
      </c>
      <c r="K204" s="141">
        <f t="shared" si="20"/>
        <v>0</v>
      </c>
      <c r="L204" s="142">
        <f t="shared" si="19"/>
        <v>11000</v>
      </c>
    </row>
    <row r="205" spans="1:12" ht="12.75" customHeight="1">
      <c r="A205" s="9"/>
      <c r="B205" s="2" t="s">
        <v>238</v>
      </c>
      <c r="C205" s="112"/>
      <c r="D205" s="154"/>
      <c r="E205" s="224">
        <v>60</v>
      </c>
      <c r="F205" s="74"/>
      <c r="G205" s="39">
        <v>250</v>
      </c>
      <c r="H205" s="141">
        <f t="shared" si="16"/>
        <v>0</v>
      </c>
      <c r="I205" s="141">
        <f t="shared" si="17"/>
        <v>0</v>
      </c>
      <c r="J205" s="141">
        <f t="shared" si="18"/>
        <v>15000</v>
      </c>
      <c r="K205" s="141">
        <f t="shared" si="20"/>
        <v>0</v>
      </c>
      <c r="L205" s="142">
        <f t="shared" si="19"/>
        <v>15000</v>
      </c>
    </row>
    <row r="206" spans="1:12" ht="24.75" customHeight="1" thickBot="1">
      <c r="A206" s="90" t="s">
        <v>58</v>
      </c>
      <c r="B206" s="9" t="s">
        <v>77</v>
      </c>
      <c r="C206" s="111"/>
      <c r="D206" s="111"/>
      <c r="E206" s="111"/>
      <c r="F206" s="111"/>
      <c r="G206" s="39"/>
      <c r="H206" s="144">
        <f>SUM(H165:H205)</f>
        <v>164570</v>
      </c>
      <c r="I206" s="144">
        <f>SUM(I165:I205)</f>
        <v>10270</v>
      </c>
      <c r="J206" s="144">
        <f>SUM(J165:J205)</f>
        <v>205850</v>
      </c>
      <c r="K206" s="144">
        <f>SUM(K165:K205)</f>
        <v>0</v>
      </c>
      <c r="L206" s="144">
        <f>SUM(L165:L205)</f>
        <v>380690</v>
      </c>
    </row>
    <row r="207" spans="1:12" ht="12.75" customHeight="1">
      <c r="A207" s="182">
        <v>5</v>
      </c>
      <c r="B207" s="83" t="s">
        <v>92</v>
      </c>
      <c r="C207" s="112"/>
      <c r="D207" s="112"/>
      <c r="E207" s="112"/>
      <c r="F207" s="74"/>
      <c r="G207" s="19"/>
      <c r="H207" s="138"/>
      <c r="I207" s="138"/>
      <c r="J207" s="138"/>
      <c r="K207" s="138"/>
      <c r="L207" s="148"/>
    </row>
    <row r="208" spans="1:12" ht="12.75" customHeight="1">
      <c r="A208" s="196"/>
      <c r="B208" s="5" t="s">
        <v>629</v>
      </c>
      <c r="C208" s="220">
        <v>24</v>
      </c>
      <c r="D208" s="220"/>
      <c r="E208" s="218"/>
      <c r="F208" s="74"/>
      <c r="G208" s="39">
        <v>5000</v>
      </c>
      <c r="H208" s="141">
        <f>C208*G208</f>
        <v>120000</v>
      </c>
      <c r="I208" s="141">
        <f>D208*G208</f>
        <v>0</v>
      </c>
      <c r="J208" s="141">
        <f>E208*G208</f>
        <v>0</v>
      </c>
      <c r="K208" s="141">
        <f>F208*G208</f>
        <v>0</v>
      </c>
      <c r="L208" s="142">
        <f>SUM(H208:K208)</f>
        <v>120000</v>
      </c>
    </row>
    <row r="209" spans="1:12" ht="12.75" customHeight="1">
      <c r="A209" s="196"/>
      <c r="B209" s="32" t="s">
        <v>194</v>
      </c>
      <c r="C209" s="220">
        <v>70</v>
      </c>
      <c r="D209" s="220"/>
      <c r="E209" s="218"/>
      <c r="F209" s="74"/>
      <c r="G209" s="39">
        <v>1100</v>
      </c>
      <c r="H209" s="141">
        <f>C209*G209</f>
        <v>77000</v>
      </c>
      <c r="I209" s="141">
        <f>D209*G209</f>
        <v>0</v>
      </c>
      <c r="J209" s="141">
        <f>E209*G209</f>
        <v>0</v>
      </c>
      <c r="K209" s="141">
        <f>F209*G209</f>
        <v>0</v>
      </c>
      <c r="L209" s="142">
        <f>SUM(H209:K209)</f>
        <v>77000</v>
      </c>
    </row>
    <row r="210" spans="1:12" ht="12.75" customHeight="1">
      <c r="A210" s="66"/>
      <c r="B210" s="2" t="s">
        <v>31</v>
      </c>
      <c r="C210" s="220">
        <v>60</v>
      </c>
      <c r="D210" s="220"/>
      <c r="E210" s="218"/>
      <c r="F210" s="74"/>
      <c r="G210" s="39">
        <v>800</v>
      </c>
      <c r="H210" s="141">
        <f>C210*G210</f>
        <v>48000</v>
      </c>
      <c r="I210" s="141">
        <f>D210*G210</f>
        <v>0</v>
      </c>
      <c r="J210" s="141">
        <f>E210*G210</f>
        <v>0</v>
      </c>
      <c r="K210" s="141">
        <f>F210*G210</f>
        <v>0</v>
      </c>
      <c r="L210" s="142">
        <f>SUM(H210:K210)</f>
        <v>48000</v>
      </c>
    </row>
    <row r="211" spans="1:12" ht="12.75" customHeight="1">
      <c r="A211" s="9"/>
      <c r="B211" s="2" t="s">
        <v>443</v>
      </c>
      <c r="C211" s="218">
        <v>360</v>
      </c>
      <c r="D211" s="219"/>
      <c r="E211" s="219"/>
      <c r="F211" s="74"/>
      <c r="G211" s="39">
        <v>100</v>
      </c>
      <c r="H211" s="141">
        <f>C211*G211</f>
        <v>36000</v>
      </c>
      <c r="I211" s="141">
        <f>D211*G211</f>
        <v>0</v>
      </c>
      <c r="J211" s="141">
        <f>E211*G211</f>
        <v>0</v>
      </c>
      <c r="K211" s="141">
        <f>F211*G211</f>
        <v>0</v>
      </c>
      <c r="L211" s="142">
        <f>SUM(H211:K211)</f>
        <v>36000</v>
      </c>
    </row>
    <row r="212" spans="1:12" ht="12.75" customHeight="1">
      <c r="A212" s="9"/>
      <c r="B212" s="5" t="s">
        <v>32</v>
      </c>
      <c r="C212" s="218">
        <v>15</v>
      </c>
      <c r="D212" s="218">
        <v>10</v>
      </c>
      <c r="E212" s="218">
        <v>3</v>
      </c>
      <c r="F212" s="74"/>
      <c r="G212" s="39">
        <v>1500</v>
      </c>
      <c r="H212" s="141">
        <f>C212*G212</f>
        <v>22500</v>
      </c>
      <c r="I212" s="141">
        <f>D212*G212</f>
        <v>15000</v>
      </c>
      <c r="J212" s="141">
        <f>E212*G212</f>
        <v>4500</v>
      </c>
      <c r="K212" s="141">
        <f>F212*G212</f>
        <v>0</v>
      </c>
      <c r="L212" s="142">
        <f>SUM(H212:K212)</f>
        <v>42000</v>
      </c>
    </row>
    <row r="213" spans="1:12" ht="24" customHeight="1">
      <c r="A213" s="90" t="s">
        <v>58</v>
      </c>
      <c r="B213" s="91"/>
      <c r="C213" s="161"/>
      <c r="D213" s="161"/>
      <c r="E213" s="161"/>
      <c r="F213" s="161"/>
      <c r="G213" s="115"/>
      <c r="H213" s="149">
        <f>SUM(H208:H212)</f>
        <v>303500</v>
      </c>
      <c r="I213" s="149">
        <f>SUM(I208:I212)</f>
        <v>15000</v>
      </c>
      <c r="J213" s="149">
        <f>SUM(J208:J212)</f>
        <v>4500</v>
      </c>
      <c r="K213" s="149">
        <f>SUM(K208:K212)</f>
        <v>0</v>
      </c>
      <c r="L213" s="149">
        <f>SUM(L208:L212)</f>
        <v>323000</v>
      </c>
    </row>
    <row r="214" spans="1:12" ht="12.75" customHeight="1">
      <c r="A214" s="183">
        <v>6</v>
      </c>
      <c r="B214" s="81" t="s">
        <v>303</v>
      </c>
      <c r="C214" s="112"/>
      <c r="D214" s="112"/>
      <c r="E214" s="112"/>
      <c r="F214" s="74"/>
      <c r="G214" s="7"/>
      <c r="H214" s="134"/>
      <c r="I214" s="134"/>
      <c r="J214" s="134"/>
      <c r="K214" s="134"/>
      <c r="L214" s="134"/>
    </row>
    <row r="215" spans="1:12" ht="12.75" customHeight="1">
      <c r="A215" s="135"/>
      <c r="B215" s="26" t="s">
        <v>320</v>
      </c>
      <c r="C215" s="112">
        <v>200</v>
      </c>
      <c r="D215" s="218">
        <v>2000</v>
      </c>
      <c r="E215" s="218"/>
      <c r="F215" s="74"/>
      <c r="G215" s="39">
        <v>25</v>
      </c>
      <c r="H215" s="141">
        <f t="shared" ref="H215:H223" si="21">C215*G215</f>
        <v>5000</v>
      </c>
      <c r="I215" s="141">
        <f t="shared" ref="I215:I223" si="22">D215*G215</f>
        <v>50000</v>
      </c>
      <c r="J215" s="141">
        <f t="shared" ref="J215:J223" si="23">E215*G215</f>
        <v>0</v>
      </c>
      <c r="K215" s="141">
        <f t="shared" ref="K215:K223" si="24">F215*G215</f>
        <v>0</v>
      </c>
      <c r="L215" s="134">
        <f t="shared" ref="L215:L223" si="25">SUM(H215:K215)</f>
        <v>55000</v>
      </c>
    </row>
    <row r="216" spans="1:12" ht="12.75" customHeight="1">
      <c r="A216" s="135"/>
      <c r="B216" s="26" t="s">
        <v>321</v>
      </c>
      <c r="C216" s="112"/>
      <c r="D216" s="218">
        <v>30</v>
      </c>
      <c r="E216" s="218"/>
      <c r="F216" s="74"/>
      <c r="G216" s="39">
        <v>25</v>
      </c>
      <c r="H216" s="141">
        <f t="shared" si="21"/>
        <v>0</v>
      </c>
      <c r="I216" s="141">
        <f t="shared" si="22"/>
        <v>750</v>
      </c>
      <c r="J216" s="141">
        <f t="shared" si="23"/>
        <v>0</v>
      </c>
      <c r="K216" s="141">
        <f t="shared" si="24"/>
        <v>0</v>
      </c>
      <c r="L216" s="134">
        <f t="shared" si="25"/>
        <v>750</v>
      </c>
    </row>
    <row r="217" spans="1:12" ht="12.75" customHeight="1">
      <c r="A217" s="93"/>
      <c r="B217" s="26" t="s">
        <v>535</v>
      </c>
      <c r="C217" s="112">
        <v>12</v>
      </c>
      <c r="D217" s="219">
        <v>38</v>
      </c>
      <c r="E217" s="219">
        <v>6</v>
      </c>
      <c r="F217" s="74"/>
      <c r="G217" s="39">
        <v>900</v>
      </c>
      <c r="H217" s="141">
        <f t="shared" si="21"/>
        <v>10800</v>
      </c>
      <c r="I217" s="141">
        <f t="shared" si="22"/>
        <v>34200</v>
      </c>
      <c r="J217" s="141">
        <f t="shared" si="23"/>
        <v>5400</v>
      </c>
      <c r="K217" s="141">
        <f t="shared" si="24"/>
        <v>0</v>
      </c>
      <c r="L217" s="134">
        <f t="shared" si="25"/>
        <v>50400</v>
      </c>
    </row>
    <row r="218" spans="1:12" ht="12.75" customHeight="1">
      <c r="A218" s="93"/>
      <c r="B218" s="26" t="s">
        <v>0</v>
      </c>
      <c r="C218" s="112">
        <v>20</v>
      </c>
      <c r="D218" s="219">
        <v>300</v>
      </c>
      <c r="E218" s="219">
        <v>20</v>
      </c>
      <c r="F218" s="74"/>
      <c r="G218" s="39">
        <v>90</v>
      </c>
      <c r="H218" s="141">
        <f t="shared" si="21"/>
        <v>1800</v>
      </c>
      <c r="I218" s="141">
        <f t="shared" si="22"/>
        <v>27000</v>
      </c>
      <c r="J218" s="141">
        <f t="shared" si="23"/>
        <v>1800</v>
      </c>
      <c r="K218" s="141">
        <f t="shared" si="24"/>
        <v>0</v>
      </c>
      <c r="L218" s="134">
        <f t="shared" si="25"/>
        <v>30600</v>
      </c>
    </row>
    <row r="219" spans="1:12" ht="12.75" customHeight="1">
      <c r="A219" s="93"/>
      <c r="B219" s="26" t="s">
        <v>276</v>
      </c>
      <c r="C219" s="112"/>
      <c r="D219" s="219">
        <v>20</v>
      </c>
      <c r="E219" s="219">
        <v>80</v>
      </c>
      <c r="F219" s="74"/>
      <c r="G219" s="39">
        <v>52</v>
      </c>
      <c r="H219" s="141">
        <f t="shared" si="21"/>
        <v>0</v>
      </c>
      <c r="I219" s="141">
        <f t="shared" si="22"/>
        <v>1040</v>
      </c>
      <c r="J219" s="141">
        <f t="shared" si="23"/>
        <v>4160</v>
      </c>
      <c r="K219" s="141">
        <f t="shared" si="24"/>
        <v>0</v>
      </c>
      <c r="L219" s="134">
        <f t="shared" si="25"/>
        <v>5200</v>
      </c>
    </row>
    <row r="220" spans="1:12" ht="12.75" customHeight="1">
      <c r="A220" s="93"/>
      <c r="B220" s="11" t="s">
        <v>670</v>
      </c>
      <c r="C220" s="112">
        <v>5</v>
      </c>
      <c r="D220" s="218">
        <v>50</v>
      </c>
      <c r="E220" s="218">
        <v>5</v>
      </c>
      <c r="F220" s="74"/>
      <c r="G220" s="39">
        <v>150</v>
      </c>
      <c r="H220" s="141">
        <f t="shared" si="21"/>
        <v>750</v>
      </c>
      <c r="I220" s="141">
        <f t="shared" si="22"/>
        <v>7500</v>
      </c>
      <c r="J220" s="141">
        <f t="shared" si="23"/>
        <v>750</v>
      </c>
      <c r="K220" s="141">
        <f t="shared" si="24"/>
        <v>0</v>
      </c>
      <c r="L220" s="134">
        <f t="shared" si="25"/>
        <v>9000</v>
      </c>
    </row>
    <row r="221" spans="1:12" ht="12.75" customHeight="1">
      <c r="A221" s="93"/>
      <c r="B221" s="11" t="s">
        <v>639</v>
      </c>
      <c r="C221" s="112"/>
      <c r="D221" s="218">
        <v>40</v>
      </c>
      <c r="E221" s="218"/>
      <c r="F221" s="74"/>
      <c r="G221" s="39">
        <v>1.6</v>
      </c>
      <c r="H221" s="141">
        <f t="shared" si="21"/>
        <v>0</v>
      </c>
      <c r="I221" s="141">
        <f t="shared" si="22"/>
        <v>64</v>
      </c>
      <c r="J221" s="141">
        <f t="shared" si="23"/>
        <v>0</v>
      </c>
      <c r="K221" s="141"/>
      <c r="L221" s="134">
        <f t="shared" si="25"/>
        <v>64</v>
      </c>
    </row>
    <row r="222" spans="1:12" ht="12.75" customHeight="1">
      <c r="A222" s="93"/>
      <c r="B222" s="11" t="s">
        <v>640</v>
      </c>
      <c r="C222" s="112"/>
      <c r="D222" s="218">
        <v>40</v>
      </c>
      <c r="E222" s="218"/>
      <c r="F222" s="74"/>
      <c r="G222" s="39">
        <v>20</v>
      </c>
      <c r="H222" s="141">
        <f t="shared" si="21"/>
        <v>0</v>
      </c>
      <c r="I222" s="141">
        <f t="shared" si="22"/>
        <v>800</v>
      </c>
      <c r="J222" s="141">
        <f t="shared" si="23"/>
        <v>0</v>
      </c>
      <c r="K222" s="141"/>
      <c r="L222" s="134">
        <f t="shared" si="25"/>
        <v>800</v>
      </c>
    </row>
    <row r="223" spans="1:12" ht="25.5" customHeight="1">
      <c r="A223" s="93"/>
      <c r="B223" s="26" t="s">
        <v>536</v>
      </c>
      <c r="C223" s="112">
        <v>50</v>
      </c>
      <c r="D223" s="218">
        <v>3</v>
      </c>
      <c r="E223" s="218"/>
      <c r="F223" s="74"/>
      <c r="G223" s="39">
        <v>25</v>
      </c>
      <c r="H223" s="141">
        <f t="shared" si="21"/>
        <v>1250</v>
      </c>
      <c r="I223" s="141">
        <f t="shared" si="22"/>
        <v>75</v>
      </c>
      <c r="J223" s="141">
        <f t="shared" si="23"/>
        <v>0</v>
      </c>
      <c r="K223" s="141">
        <f t="shared" si="24"/>
        <v>0</v>
      </c>
      <c r="L223" s="134">
        <f t="shared" si="25"/>
        <v>1325</v>
      </c>
    </row>
    <row r="224" spans="1:12" ht="24" customHeight="1">
      <c r="A224" s="90" t="s">
        <v>58</v>
      </c>
      <c r="B224" s="93"/>
      <c r="C224" s="111"/>
      <c r="D224" s="111"/>
      <c r="E224" s="111"/>
      <c r="F224" s="111"/>
      <c r="G224" s="39"/>
      <c r="H224" s="144">
        <f>SUM(H215:H223)</f>
        <v>19600</v>
      </c>
      <c r="I224" s="149">
        <f>SUM(I215:I223)</f>
        <v>121429</v>
      </c>
      <c r="J224" s="149">
        <f>SUM(J215:J223)</f>
        <v>12110</v>
      </c>
      <c r="K224" s="149">
        <f>SUM(K215:K223)</f>
        <v>0</v>
      </c>
      <c r="L224" s="149">
        <f>SUM(L215:L223)</f>
        <v>153139</v>
      </c>
    </row>
    <row r="225" spans="1:12" ht="12.75" customHeight="1">
      <c r="A225" s="195">
        <v>7</v>
      </c>
      <c r="B225" s="82" t="s">
        <v>365</v>
      </c>
      <c r="C225" s="133"/>
      <c r="D225" s="163"/>
      <c r="E225" s="112"/>
      <c r="F225" s="74"/>
      <c r="G225" s="7"/>
      <c r="H225" s="141"/>
      <c r="I225" s="141"/>
      <c r="J225" s="141"/>
      <c r="K225" s="141"/>
      <c r="L225" s="142"/>
    </row>
    <row r="226" spans="1:12" ht="12.75" customHeight="1">
      <c r="A226" s="135"/>
      <c r="B226" s="42" t="s">
        <v>342</v>
      </c>
      <c r="C226" s="112">
        <v>9000</v>
      </c>
      <c r="D226" s="218">
        <v>28000</v>
      </c>
      <c r="E226" s="112">
        <v>9000</v>
      </c>
      <c r="F226" s="74"/>
      <c r="G226" s="39">
        <v>8</v>
      </c>
      <c r="H226" s="141">
        <f>C226*G226</f>
        <v>72000</v>
      </c>
      <c r="I226" s="141">
        <f>D226*G226</f>
        <v>224000</v>
      </c>
      <c r="J226" s="141">
        <f>E226*G226</f>
        <v>72000</v>
      </c>
      <c r="K226" s="141">
        <f>F226*G226</f>
        <v>0</v>
      </c>
      <c r="L226" s="134">
        <f>SUM(H226:K226)</f>
        <v>368000</v>
      </c>
    </row>
    <row r="227" spans="1:12" ht="12.75" customHeight="1">
      <c r="A227" s="135"/>
      <c r="B227" s="45" t="s">
        <v>641</v>
      </c>
      <c r="C227" s="112">
        <v>21000</v>
      </c>
      <c r="D227" s="218">
        <v>34000</v>
      </c>
      <c r="E227" s="112"/>
      <c r="F227" s="74"/>
      <c r="G227" s="39">
        <v>14</v>
      </c>
      <c r="H227" s="141">
        <f>C227*G227</f>
        <v>294000</v>
      </c>
      <c r="I227" s="141">
        <f>D227*G227</f>
        <v>476000</v>
      </c>
      <c r="J227" s="141">
        <f>E227*G227</f>
        <v>0</v>
      </c>
      <c r="K227" s="141">
        <f>F227*G227</f>
        <v>0</v>
      </c>
      <c r="L227" s="134">
        <f>SUM(H227:K227)</f>
        <v>770000</v>
      </c>
    </row>
    <row r="228" spans="1:12" ht="24" customHeight="1">
      <c r="A228" s="90" t="s">
        <v>58</v>
      </c>
      <c r="B228" s="95"/>
      <c r="C228" s="111"/>
      <c r="D228" s="160"/>
      <c r="E228" s="111"/>
      <c r="F228" s="111"/>
      <c r="G228" s="39"/>
      <c r="H228" s="164">
        <f>SUM(H226:H227)</f>
        <v>366000</v>
      </c>
      <c r="I228" s="144">
        <f>SUM(I226:I227)</f>
        <v>700000</v>
      </c>
      <c r="J228" s="164">
        <f>SUM(J226:J227)</f>
        <v>72000</v>
      </c>
      <c r="K228" s="164">
        <f>SUM(K215:K227)</f>
        <v>0</v>
      </c>
      <c r="L228" s="144">
        <f>SUM(L226:L227)</f>
        <v>1138000</v>
      </c>
    </row>
    <row r="229" spans="1:12" ht="12.75" customHeight="1">
      <c r="A229" s="184">
        <v>8</v>
      </c>
      <c r="B229" s="82" t="s">
        <v>364</v>
      </c>
      <c r="C229" s="133"/>
      <c r="D229" s="112"/>
      <c r="E229" s="112"/>
      <c r="F229" s="74"/>
      <c r="G229" s="7"/>
      <c r="H229" s="141"/>
      <c r="I229" s="141"/>
      <c r="J229" s="141"/>
      <c r="K229" s="141"/>
      <c r="L229" s="142"/>
    </row>
    <row r="230" spans="1:12" ht="15" customHeight="1">
      <c r="A230" s="39"/>
      <c r="B230" s="190" t="s">
        <v>151</v>
      </c>
      <c r="C230" s="218"/>
      <c r="D230" s="218"/>
      <c r="E230" s="112"/>
      <c r="F230" s="74"/>
      <c r="G230" s="39">
        <v>30</v>
      </c>
      <c r="H230" s="141">
        <f t="shared" ref="H230:H246" si="26">C230*G230</f>
        <v>0</v>
      </c>
      <c r="I230" s="141">
        <f t="shared" ref="I230:I246" si="27">D230*G230</f>
        <v>0</v>
      </c>
      <c r="J230" s="141">
        <f t="shared" ref="J230:J246" si="28">E230*G230</f>
        <v>0</v>
      </c>
      <c r="K230" s="141">
        <f t="shared" ref="K230:K246" si="29">F230*G230</f>
        <v>0</v>
      </c>
      <c r="L230" s="142">
        <f t="shared" ref="L230:L246" si="30">SUM(H230:K230)</f>
        <v>0</v>
      </c>
    </row>
    <row r="231" spans="1:12" ht="15" customHeight="1">
      <c r="A231" s="9"/>
      <c r="B231" s="11" t="s">
        <v>152</v>
      </c>
      <c r="C231" s="220"/>
      <c r="D231" s="220"/>
      <c r="E231" s="112"/>
      <c r="F231" s="74"/>
      <c r="G231" s="39">
        <v>30</v>
      </c>
      <c r="H231" s="141">
        <f t="shared" si="26"/>
        <v>0</v>
      </c>
      <c r="I231" s="141">
        <f t="shared" si="27"/>
        <v>0</v>
      </c>
      <c r="J231" s="141">
        <f t="shared" si="28"/>
        <v>0</v>
      </c>
      <c r="K231" s="141">
        <f t="shared" si="29"/>
        <v>0</v>
      </c>
      <c r="L231" s="142">
        <f t="shared" si="30"/>
        <v>0</v>
      </c>
    </row>
    <row r="232" spans="1:12" ht="15" customHeight="1">
      <c r="A232" s="9"/>
      <c r="B232" s="32" t="s">
        <v>153</v>
      </c>
      <c r="C232" s="218"/>
      <c r="D232" s="218"/>
      <c r="E232" s="112"/>
      <c r="F232" s="74"/>
      <c r="G232" s="39">
        <v>30</v>
      </c>
      <c r="H232" s="141">
        <f t="shared" si="26"/>
        <v>0</v>
      </c>
      <c r="I232" s="141">
        <f t="shared" si="27"/>
        <v>0</v>
      </c>
      <c r="J232" s="141">
        <f t="shared" si="28"/>
        <v>0</v>
      </c>
      <c r="K232" s="141">
        <f t="shared" si="29"/>
        <v>0</v>
      </c>
      <c r="L232" s="142">
        <f t="shared" si="30"/>
        <v>0</v>
      </c>
    </row>
    <row r="233" spans="1:12" ht="12.75" customHeight="1">
      <c r="A233" s="9"/>
      <c r="B233" s="5" t="s">
        <v>1</v>
      </c>
      <c r="C233" s="218">
        <v>5</v>
      </c>
      <c r="D233" s="218"/>
      <c r="E233" s="112"/>
      <c r="F233" s="74"/>
      <c r="G233" s="39">
        <v>170</v>
      </c>
      <c r="H233" s="141">
        <f t="shared" si="26"/>
        <v>850</v>
      </c>
      <c r="I233" s="141">
        <f t="shared" si="27"/>
        <v>0</v>
      </c>
      <c r="J233" s="141">
        <f t="shared" si="28"/>
        <v>0</v>
      </c>
      <c r="K233" s="141">
        <f t="shared" si="29"/>
        <v>0</v>
      </c>
      <c r="L233" s="142">
        <f t="shared" si="30"/>
        <v>850</v>
      </c>
    </row>
    <row r="234" spans="1:12" ht="12.75" customHeight="1">
      <c r="A234" s="9"/>
      <c r="B234" s="5" t="s">
        <v>27</v>
      </c>
      <c r="C234" s="218">
        <v>25</v>
      </c>
      <c r="D234" s="218"/>
      <c r="E234" s="112"/>
      <c r="F234" s="74"/>
      <c r="G234" s="39">
        <v>600</v>
      </c>
      <c r="H234" s="141">
        <f t="shared" si="26"/>
        <v>15000</v>
      </c>
      <c r="I234" s="141">
        <f t="shared" si="27"/>
        <v>0</v>
      </c>
      <c r="J234" s="141">
        <f t="shared" si="28"/>
        <v>0</v>
      </c>
      <c r="K234" s="141">
        <f t="shared" si="29"/>
        <v>0</v>
      </c>
      <c r="L234" s="142">
        <f t="shared" si="30"/>
        <v>15000</v>
      </c>
    </row>
    <row r="235" spans="1:12" ht="12.75" customHeight="1">
      <c r="A235" s="39"/>
      <c r="B235" s="2" t="s">
        <v>26</v>
      </c>
      <c r="C235" s="218">
        <v>25</v>
      </c>
      <c r="D235" s="218"/>
      <c r="E235" s="112"/>
      <c r="F235" s="74"/>
      <c r="G235" s="39">
        <v>600</v>
      </c>
      <c r="H235" s="141">
        <f>C235*G235</f>
        <v>15000</v>
      </c>
      <c r="I235" s="141">
        <f>D235*G235</f>
        <v>0</v>
      </c>
      <c r="J235" s="141">
        <f>E235*G235</f>
        <v>0</v>
      </c>
      <c r="K235" s="141">
        <f>F235*G235</f>
        <v>0</v>
      </c>
      <c r="L235" s="142">
        <f>SUM(H235:K235)</f>
        <v>15000</v>
      </c>
    </row>
    <row r="236" spans="1:12" ht="12.75" customHeight="1">
      <c r="A236" s="39"/>
      <c r="B236" s="10" t="s">
        <v>621</v>
      </c>
      <c r="C236" s="218">
        <v>0</v>
      </c>
      <c r="D236" s="218"/>
      <c r="E236" s="112"/>
      <c r="F236" s="74"/>
      <c r="G236" s="39">
        <v>2</v>
      </c>
      <c r="H236" s="141">
        <f>C236*G236</f>
        <v>0</v>
      </c>
      <c r="I236" s="141">
        <f>D236*G236</f>
        <v>0</v>
      </c>
      <c r="J236" s="141">
        <f>E236*G236</f>
        <v>0</v>
      </c>
      <c r="K236" s="141">
        <f>F236*G236</f>
        <v>0</v>
      </c>
      <c r="L236" s="142">
        <f>SUM(H236:K236)</f>
        <v>0</v>
      </c>
    </row>
    <row r="237" spans="1:12">
      <c r="A237" s="9"/>
      <c r="B237" s="21" t="s">
        <v>165</v>
      </c>
      <c r="C237" s="218"/>
      <c r="D237" s="218"/>
      <c r="E237" s="112"/>
      <c r="F237" s="74"/>
      <c r="G237" s="39">
        <v>20</v>
      </c>
      <c r="H237" s="141">
        <f t="shared" si="26"/>
        <v>0</v>
      </c>
      <c r="I237" s="141">
        <f t="shared" si="27"/>
        <v>0</v>
      </c>
      <c r="J237" s="141">
        <f t="shared" si="28"/>
        <v>0</v>
      </c>
      <c r="K237" s="141">
        <f t="shared" si="29"/>
        <v>0</v>
      </c>
      <c r="L237" s="142">
        <f t="shared" si="30"/>
        <v>0</v>
      </c>
    </row>
    <row r="238" spans="1:12" ht="12.75" customHeight="1">
      <c r="A238" s="9"/>
      <c r="B238" s="11" t="s">
        <v>259</v>
      </c>
      <c r="C238" s="218">
        <v>500</v>
      </c>
      <c r="D238" s="218">
        <v>12000</v>
      </c>
      <c r="E238" s="112"/>
      <c r="F238" s="74"/>
      <c r="G238" s="39">
        <v>3</v>
      </c>
      <c r="H238" s="141">
        <f t="shared" si="26"/>
        <v>1500</v>
      </c>
      <c r="I238" s="141">
        <f t="shared" si="27"/>
        <v>36000</v>
      </c>
      <c r="J238" s="141">
        <f t="shared" si="28"/>
        <v>0</v>
      </c>
      <c r="K238" s="141">
        <f t="shared" si="29"/>
        <v>0</v>
      </c>
      <c r="L238" s="142">
        <f t="shared" si="30"/>
        <v>37500</v>
      </c>
    </row>
    <row r="239" spans="1:12" ht="12.75" customHeight="1">
      <c r="A239" s="9"/>
      <c r="B239" s="11" t="s">
        <v>189</v>
      </c>
      <c r="C239" s="218">
        <v>0</v>
      </c>
      <c r="D239" s="218">
        <v>0</v>
      </c>
      <c r="E239" s="112">
        <v>0</v>
      </c>
      <c r="F239" s="74"/>
      <c r="G239" s="39">
        <v>2.5</v>
      </c>
      <c r="H239" s="141">
        <f t="shared" si="26"/>
        <v>0</v>
      </c>
      <c r="I239" s="141">
        <f t="shared" si="27"/>
        <v>0</v>
      </c>
      <c r="J239" s="141">
        <f t="shared" si="28"/>
        <v>0</v>
      </c>
      <c r="K239" s="141">
        <f t="shared" si="29"/>
        <v>0</v>
      </c>
      <c r="L239" s="142">
        <f t="shared" si="30"/>
        <v>0</v>
      </c>
    </row>
    <row r="240" spans="1:12" ht="12.75" customHeight="1">
      <c r="A240" s="9"/>
      <c r="B240" s="11" t="s">
        <v>258</v>
      </c>
      <c r="C240" s="218">
        <v>80</v>
      </c>
      <c r="D240" s="218">
        <v>20</v>
      </c>
      <c r="E240" s="112"/>
      <c r="F240" s="74"/>
      <c r="G240" s="39">
        <v>4.5</v>
      </c>
      <c r="H240" s="141">
        <f t="shared" si="26"/>
        <v>360</v>
      </c>
      <c r="I240" s="141">
        <f t="shared" si="27"/>
        <v>90</v>
      </c>
      <c r="J240" s="141">
        <f t="shared" si="28"/>
        <v>0</v>
      </c>
      <c r="K240" s="141">
        <f t="shared" si="29"/>
        <v>0</v>
      </c>
      <c r="L240" s="142">
        <f t="shared" si="30"/>
        <v>450</v>
      </c>
    </row>
    <row r="241" spans="1:12" ht="12.75" customHeight="1">
      <c r="A241" s="9"/>
      <c r="B241" s="11" t="s">
        <v>630</v>
      </c>
      <c r="C241" s="218"/>
      <c r="D241" s="218">
        <v>40</v>
      </c>
      <c r="E241" s="112"/>
      <c r="F241" s="74"/>
      <c r="G241" s="39">
        <v>40</v>
      </c>
      <c r="H241" s="141">
        <f t="shared" si="26"/>
        <v>0</v>
      </c>
      <c r="I241" s="141">
        <f t="shared" si="27"/>
        <v>1600</v>
      </c>
      <c r="J241" s="141">
        <f t="shared" si="28"/>
        <v>0</v>
      </c>
      <c r="K241" s="141">
        <f t="shared" si="29"/>
        <v>0</v>
      </c>
      <c r="L241" s="142">
        <f t="shared" si="30"/>
        <v>1600</v>
      </c>
    </row>
    <row r="242" spans="1:12" ht="12.75" customHeight="1">
      <c r="A242" s="9"/>
      <c r="B242" s="11" t="s">
        <v>632</v>
      </c>
      <c r="C242" s="218"/>
      <c r="D242" s="218">
        <v>10</v>
      </c>
      <c r="E242" s="112"/>
      <c r="F242" s="74"/>
      <c r="G242" s="39">
        <v>250</v>
      </c>
      <c r="H242" s="141">
        <f t="shared" si="26"/>
        <v>0</v>
      </c>
      <c r="I242" s="141">
        <f t="shared" si="27"/>
        <v>2500</v>
      </c>
      <c r="J242" s="141">
        <f t="shared" si="28"/>
        <v>0</v>
      </c>
      <c r="K242" s="141">
        <f t="shared" si="29"/>
        <v>0</v>
      </c>
      <c r="L242" s="142">
        <f t="shared" si="30"/>
        <v>2500</v>
      </c>
    </row>
    <row r="243" spans="1:12" ht="12.75" customHeight="1">
      <c r="A243" s="9"/>
      <c r="B243" s="11" t="s">
        <v>648</v>
      </c>
      <c r="C243" s="218"/>
      <c r="D243" s="218">
        <v>40</v>
      </c>
      <c r="E243" s="112"/>
      <c r="F243" s="74"/>
      <c r="G243" s="39">
        <v>110</v>
      </c>
      <c r="H243" s="141">
        <f t="shared" si="26"/>
        <v>0</v>
      </c>
      <c r="I243" s="141">
        <f t="shared" si="27"/>
        <v>4400</v>
      </c>
      <c r="J243" s="141">
        <f t="shared" si="28"/>
        <v>0</v>
      </c>
      <c r="K243" s="141"/>
      <c r="L243" s="142">
        <f t="shared" si="30"/>
        <v>4400</v>
      </c>
    </row>
    <row r="244" spans="1:12" ht="12.75" customHeight="1">
      <c r="A244" s="9"/>
      <c r="B244" s="11" t="s">
        <v>680</v>
      </c>
      <c r="C244" s="218">
        <v>35</v>
      </c>
      <c r="D244" s="218"/>
      <c r="E244" s="112"/>
      <c r="F244" s="74"/>
      <c r="G244" s="39">
        <v>700</v>
      </c>
      <c r="H244" s="141">
        <f t="shared" si="26"/>
        <v>24500</v>
      </c>
      <c r="I244" s="141">
        <f t="shared" si="27"/>
        <v>0</v>
      </c>
      <c r="J244" s="141">
        <f t="shared" si="28"/>
        <v>0</v>
      </c>
      <c r="K244" s="141"/>
      <c r="L244" s="142">
        <f t="shared" si="30"/>
        <v>24500</v>
      </c>
    </row>
    <row r="245" spans="1:12" ht="12.75" customHeight="1">
      <c r="A245" s="9"/>
      <c r="B245" s="11" t="s">
        <v>631</v>
      </c>
      <c r="C245" s="218"/>
      <c r="D245" s="218">
        <v>200</v>
      </c>
      <c r="E245" s="112"/>
      <c r="F245" s="74"/>
      <c r="G245" s="39">
        <v>40</v>
      </c>
      <c r="H245" s="141">
        <f t="shared" si="26"/>
        <v>0</v>
      </c>
      <c r="I245" s="141">
        <f t="shared" si="27"/>
        <v>8000</v>
      </c>
      <c r="J245" s="141">
        <f t="shared" si="28"/>
        <v>0</v>
      </c>
      <c r="K245" s="141"/>
      <c r="L245" s="142">
        <f t="shared" si="30"/>
        <v>8000</v>
      </c>
    </row>
    <row r="246" spans="1:12" ht="12.75" customHeight="1">
      <c r="A246" s="9"/>
      <c r="B246" s="11" t="s">
        <v>169</v>
      </c>
      <c r="C246" s="218">
        <v>2000</v>
      </c>
      <c r="D246" s="218">
        <v>10000</v>
      </c>
      <c r="E246" s="112"/>
      <c r="F246" s="74"/>
      <c r="G246" s="39">
        <v>3.5</v>
      </c>
      <c r="H246" s="141">
        <f t="shared" si="26"/>
        <v>7000</v>
      </c>
      <c r="I246" s="141">
        <f t="shared" si="27"/>
        <v>35000</v>
      </c>
      <c r="J246" s="141">
        <f t="shared" si="28"/>
        <v>0</v>
      </c>
      <c r="K246" s="141">
        <f t="shared" si="29"/>
        <v>0</v>
      </c>
      <c r="L246" s="142">
        <f t="shared" si="30"/>
        <v>42000</v>
      </c>
    </row>
    <row r="247" spans="1:12" ht="24" customHeight="1">
      <c r="A247" s="90" t="s">
        <v>58</v>
      </c>
      <c r="B247" s="95"/>
      <c r="C247" s="111"/>
      <c r="D247" s="160"/>
      <c r="E247" s="111"/>
      <c r="F247" s="111"/>
      <c r="G247" s="39"/>
      <c r="H247" s="164">
        <f>SUM(H230:H246)</f>
        <v>64210</v>
      </c>
      <c r="I247" s="164">
        <f>SUM(I230:I246)</f>
        <v>87590</v>
      </c>
      <c r="J247" s="164">
        <f>SUM(J230:J246)</f>
        <v>0</v>
      </c>
      <c r="K247" s="164">
        <f>SUM(K230:K246)</f>
        <v>0</v>
      </c>
      <c r="L247" s="144">
        <f>SUM(L230:L246)</f>
        <v>151800</v>
      </c>
    </row>
    <row r="248" spans="1:12" ht="25.5">
      <c r="A248" s="180">
        <v>9</v>
      </c>
      <c r="B248" s="240" t="s">
        <v>91</v>
      </c>
      <c r="C248" s="112"/>
      <c r="D248" s="154"/>
      <c r="E248" s="112"/>
      <c r="F248" s="74"/>
      <c r="G248" s="7"/>
      <c r="H248" s="141"/>
      <c r="I248" s="134"/>
      <c r="J248" s="134"/>
      <c r="K248" s="134"/>
      <c r="L248" s="134"/>
    </row>
    <row r="249" spans="1:12" ht="12.75" customHeight="1">
      <c r="A249" s="9"/>
      <c r="B249" s="5" t="s">
        <v>86</v>
      </c>
      <c r="C249" s="112"/>
      <c r="D249" s="174">
        <v>10</v>
      </c>
      <c r="E249" s="112"/>
      <c r="F249" s="74"/>
      <c r="G249" s="39">
        <v>800</v>
      </c>
      <c r="H249" s="141">
        <f>C249*G249</f>
        <v>0</v>
      </c>
      <c r="I249" s="141">
        <f>D249*G249</f>
        <v>8000</v>
      </c>
      <c r="J249" s="141">
        <f>E249*G249</f>
        <v>0</v>
      </c>
      <c r="K249" s="141">
        <f>F249*G249</f>
        <v>0</v>
      </c>
      <c r="L249" s="142">
        <f>SUM(H249:K249)</f>
        <v>8000</v>
      </c>
    </row>
    <row r="250" spans="1:12" ht="12.75" customHeight="1">
      <c r="A250" s="9"/>
      <c r="B250" s="5" t="s">
        <v>642</v>
      </c>
      <c r="C250" s="112">
        <v>100</v>
      </c>
      <c r="D250" s="174"/>
      <c r="E250" s="112"/>
      <c r="F250" s="74"/>
      <c r="G250" s="39">
        <v>800</v>
      </c>
      <c r="H250" s="141">
        <f>C250*G250</f>
        <v>80000</v>
      </c>
      <c r="I250" s="141">
        <f>D250*G250</f>
        <v>0</v>
      </c>
      <c r="J250" s="141">
        <f>E250*G250</f>
        <v>0</v>
      </c>
      <c r="K250" s="141"/>
      <c r="L250" s="142">
        <f>SUM(H250:K250)</f>
        <v>80000</v>
      </c>
    </row>
    <row r="251" spans="1:12" ht="12.75" customHeight="1">
      <c r="A251" s="9"/>
      <c r="B251" s="5" t="s">
        <v>85</v>
      </c>
      <c r="C251" s="112"/>
      <c r="D251" s="174">
        <v>20</v>
      </c>
      <c r="E251" s="112"/>
      <c r="F251" s="74"/>
      <c r="G251" s="39">
        <v>800</v>
      </c>
      <c r="H251" s="141">
        <f>C251*G251</f>
        <v>0</v>
      </c>
      <c r="I251" s="141">
        <f>D251*G251</f>
        <v>16000</v>
      </c>
      <c r="J251" s="141">
        <f>E251*G251</f>
        <v>0</v>
      </c>
      <c r="K251" s="141">
        <f>F251*G251</f>
        <v>0</v>
      </c>
      <c r="L251" s="142">
        <f>SUM(H251:K251)</f>
        <v>16000</v>
      </c>
    </row>
    <row r="252" spans="1:12" ht="12.75" customHeight="1">
      <c r="A252" s="197"/>
      <c r="B252" s="5" t="s">
        <v>8</v>
      </c>
      <c r="C252" s="112">
        <v>25</v>
      </c>
      <c r="D252" s="112"/>
      <c r="E252" s="112"/>
      <c r="F252" s="74"/>
      <c r="G252" s="39">
        <v>100</v>
      </c>
      <c r="H252" s="141">
        <f>C252*G252</f>
        <v>2500</v>
      </c>
      <c r="I252" s="141">
        <f>D252*G252</f>
        <v>0</v>
      </c>
      <c r="J252" s="141">
        <f>E252*G252</f>
        <v>0</v>
      </c>
      <c r="K252" s="141">
        <f>F252*G252</f>
        <v>0</v>
      </c>
      <c r="L252" s="142">
        <f>SUM(H252:K252)</f>
        <v>2500</v>
      </c>
    </row>
    <row r="253" spans="1:12" ht="24" customHeight="1">
      <c r="A253" s="90" t="s">
        <v>58</v>
      </c>
      <c r="B253" s="101"/>
      <c r="C253" s="111"/>
      <c r="D253" s="160"/>
      <c r="E253" s="111"/>
      <c r="F253" s="111"/>
      <c r="G253" s="39"/>
      <c r="H253" s="144">
        <f>SUM(H249:H252)</f>
        <v>82500</v>
      </c>
      <c r="I253" s="144">
        <f>SUM(I249:I252)</f>
        <v>24000</v>
      </c>
      <c r="J253" s="144">
        <f>SUM(J249:J252)</f>
        <v>0</v>
      </c>
      <c r="K253" s="144">
        <f>SUM(K249:K252)</f>
        <v>0</v>
      </c>
      <c r="L253" s="151">
        <f>SUM(L249:L252)</f>
        <v>106500</v>
      </c>
    </row>
    <row r="254" spans="1:12" ht="12.75" customHeight="1">
      <c r="A254" s="185">
        <v>10</v>
      </c>
      <c r="B254" s="84" t="s">
        <v>336</v>
      </c>
      <c r="C254" s="112"/>
      <c r="D254" s="154"/>
      <c r="E254" s="112"/>
      <c r="F254" s="74"/>
      <c r="G254" s="7"/>
      <c r="H254" s="141"/>
      <c r="I254" s="138"/>
      <c r="J254" s="141"/>
      <c r="K254" s="141"/>
      <c r="L254" s="148"/>
    </row>
    <row r="255" spans="1:12" ht="12.75" customHeight="1">
      <c r="A255" s="9"/>
      <c r="B255" s="2" t="s">
        <v>16</v>
      </c>
      <c r="C255" s="112"/>
      <c r="D255" s="154"/>
      <c r="E255" s="223">
        <v>40</v>
      </c>
      <c r="F255" s="74"/>
      <c r="G255" s="39">
        <v>700</v>
      </c>
      <c r="H255" s="141">
        <f t="shared" ref="H255:H293" si="31">C255*G255</f>
        <v>0</v>
      </c>
      <c r="I255" s="141">
        <f t="shared" ref="I255:I277" si="32">D255*G255</f>
        <v>0</v>
      </c>
      <c r="J255" s="141">
        <f t="shared" ref="J255:J261" si="33">E255*G255</f>
        <v>28000</v>
      </c>
      <c r="K255" s="141">
        <f t="shared" ref="K255:K277" si="34">F255*G255</f>
        <v>0</v>
      </c>
      <c r="L255" s="142">
        <f t="shared" ref="L255:L293" si="35">SUM(H255:K255)</f>
        <v>28000</v>
      </c>
    </row>
    <row r="256" spans="1:12" ht="12.75" customHeight="1">
      <c r="A256" s="9"/>
      <c r="B256" s="2" t="s">
        <v>650</v>
      </c>
      <c r="C256" s="112"/>
      <c r="D256" s="154"/>
      <c r="E256" s="223">
        <v>1</v>
      </c>
      <c r="F256" s="74"/>
      <c r="G256" s="39">
        <v>1100</v>
      </c>
      <c r="H256" s="141">
        <f t="shared" si="31"/>
        <v>0</v>
      </c>
      <c r="I256" s="141">
        <f t="shared" si="32"/>
        <v>0</v>
      </c>
      <c r="J256" s="141">
        <f t="shared" si="33"/>
        <v>1100</v>
      </c>
      <c r="K256" s="141"/>
      <c r="L256" s="142">
        <f t="shared" si="35"/>
        <v>1100</v>
      </c>
    </row>
    <row r="257" spans="1:12" ht="12.75" customHeight="1">
      <c r="A257" s="9"/>
      <c r="B257" s="2" t="s">
        <v>651</v>
      </c>
      <c r="C257" s="112"/>
      <c r="D257" s="154"/>
      <c r="E257" s="223">
        <v>3</v>
      </c>
      <c r="F257" s="74"/>
      <c r="G257" s="39">
        <v>1300</v>
      </c>
      <c r="H257" s="141">
        <f t="shared" si="31"/>
        <v>0</v>
      </c>
      <c r="I257" s="141">
        <f t="shared" si="32"/>
        <v>0</v>
      </c>
      <c r="J257" s="141">
        <f t="shared" si="33"/>
        <v>3900</v>
      </c>
      <c r="K257" s="141"/>
      <c r="L257" s="142">
        <f t="shared" si="35"/>
        <v>3900</v>
      </c>
    </row>
    <row r="258" spans="1:12" ht="12.75" customHeight="1">
      <c r="A258" s="9"/>
      <c r="B258" s="2" t="s">
        <v>652</v>
      </c>
      <c r="C258" s="112"/>
      <c r="D258" s="154"/>
      <c r="E258" s="223">
        <v>1</v>
      </c>
      <c r="F258" s="74"/>
      <c r="G258" s="39">
        <v>3800</v>
      </c>
      <c r="H258" s="141"/>
      <c r="I258" s="141"/>
      <c r="J258" s="141"/>
      <c r="K258" s="141"/>
      <c r="L258" s="142"/>
    </row>
    <row r="259" spans="1:12" ht="12.75" customHeight="1">
      <c r="A259" s="9"/>
      <c r="B259" s="2" t="s">
        <v>654</v>
      </c>
      <c r="C259" s="112"/>
      <c r="D259" s="154"/>
      <c r="E259" s="74">
        <v>1</v>
      </c>
      <c r="F259" s="74"/>
      <c r="G259" s="39">
        <v>1000</v>
      </c>
      <c r="H259" s="141">
        <f t="shared" si="31"/>
        <v>0</v>
      </c>
      <c r="I259" s="141">
        <f t="shared" si="32"/>
        <v>0</v>
      </c>
      <c r="J259" s="141">
        <f t="shared" si="33"/>
        <v>1000</v>
      </c>
      <c r="K259" s="141">
        <f t="shared" si="34"/>
        <v>0</v>
      </c>
      <c r="L259" s="142">
        <f t="shared" si="35"/>
        <v>1000</v>
      </c>
    </row>
    <row r="260" spans="1:12" ht="12.75" customHeight="1">
      <c r="A260" s="9"/>
      <c r="B260" s="2" t="s">
        <v>653</v>
      </c>
      <c r="C260" s="112"/>
      <c r="D260" s="154"/>
      <c r="E260" s="74">
        <v>12</v>
      </c>
      <c r="F260" s="74"/>
      <c r="G260" s="39">
        <v>420</v>
      </c>
      <c r="H260" s="141">
        <f t="shared" si="31"/>
        <v>0</v>
      </c>
      <c r="I260" s="141">
        <f t="shared" si="32"/>
        <v>0</v>
      </c>
      <c r="J260" s="141"/>
      <c r="K260" s="141"/>
      <c r="L260" s="142"/>
    </row>
    <row r="261" spans="1:12" ht="12.75" customHeight="1">
      <c r="A261" s="9"/>
      <c r="B261" s="2" t="s">
        <v>623</v>
      </c>
      <c r="C261" s="112"/>
      <c r="D261" s="154"/>
      <c r="E261" s="223">
        <v>25</v>
      </c>
      <c r="F261" s="74"/>
      <c r="G261" s="39">
        <v>350</v>
      </c>
      <c r="H261" s="141">
        <f>C261*G261</f>
        <v>0</v>
      </c>
      <c r="I261" s="141">
        <f>D261*G261</f>
        <v>0</v>
      </c>
      <c r="J261" s="141">
        <f t="shared" si="33"/>
        <v>8750</v>
      </c>
      <c r="K261" s="141">
        <f>F261*G261</f>
        <v>0</v>
      </c>
      <c r="L261" s="142">
        <f>SUM(H261:K261)</f>
        <v>8750</v>
      </c>
    </row>
    <row r="262" spans="1:12" ht="12.75" customHeight="1">
      <c r="A262" s="9"/>
      <c r="B262" s="2" t="s">
        <v>649</v>
      </c>
      <c r="C262" s="112"/>
      <c r="D262" s="154"/>
      <c r="E262" s="223">
        <v>3</v>
      </c>
      <c r="F262" s="74"/>
      <c r="G262" s="39">
        <v>1100</v>
      </c>
      <c r="H262" s="141">
        <f t="shared" si="31"/>
        <v>0</v>
      </c>
      <c r="I262" s="141">
        <f t="shared" si="32"/>
        <v>0</v>
      </c>
      <c r="J262" s="141">
        <f t="shared" ref="J262:J293" si="36">E262*G262</f>
        <v>3300</v>
      </c>
      <c r="K262" s="141">
        <f t="shared" si="34"/>
        <v>0</v>
      </c>
      <c r="L262" s="148">
        <f t="shared" si="35"/>
        <v>3300</v>
      </c>
    </row>
    <row r="263" spans="1:12" ht="12.75" customHeight="1">
      <c r="A263" s="9"/>
      <c r="B263" s="2" t="s">
        <v>28</v>
      </c>
      <c r="C263" s="112"/>
      <c r="D263" s="154"/>
      <c r="E263" s="223">
        <v>75</v>
      </c>
      <c r="F263" s="74"/>
      <c r="G263" s="39">
        <v>1150</v>
      </c>
      <c r="H263" s="141">
        <f t="shared" si="31"/>
        <v>0</v>
      </c>
      <c r="I263" s="141">
        <f t="shared" si="32"/>
        <v>0</v>
      </c>
      <c r="J263" s="141">
        <f t="shared" si="36"/>
        <v>86250</v>
      </c>
      <c r="K263" s="141">
        <f t="shared" si="34"/>
        <v>0</v>
      </c>
      <c r="L263" s="148">
        <f t="shared" si="35"/>
        <v>86250</v>
      </c>
    </row>
    <row r="264" spans="1:12" ht="12.75" customHeight="1">
      <c r="A264" s="9"/>
      <c r="B264" s="2" t="s">
        <v>593</v>
      </c>
      <c r="C264" s="112"/>
      <c r="D264" s="112"/>
      <c r="E264" s="74">
        <v>1</v>
      </c>
      <c r="F264" s="74"/>
      <c r="G264" s="39">
        <v>1500</v>
      </c>
      <c r="H264" s="141">
        <f t="shared" si="31"/>
        <v>0</v>
      </c>
      <c r="I264" s="141">
        <f t="shared" si="32"/>
        <v>0</v>
      </c>
      <c r="J264" s="141">
        <f t="shared" si="36"/>
        <v>1500</v>
      </c>
      <c r="K264" s="141">
        <f t="shared" si="34"/>
        <v>0</v>
      </c>
      <c r="L264" s="134">
        <f t="shared" si="35"/>
        <v>1500</v>
      </c>
    </row>
    <row r="265" spans="1:12">
      <c r="A265" s="9"/>
      <c r="B265" s="11" t="s">
        <v>594</v>
      </c>
      <c r="C265" s="112"/>
      <c r="D265" s="112"/>
      <c r="E265" s="74">
        <v>30</v>
      </c>
      <c r="F265" s="74"/>
      <c r="G265" s="39">
        <v>320</v>
      </c>
      <c r="H265" s="141">
        <f t="shared" si="31"/>
        <v>0</v>
      </c>
      <c r="I265" s="141">
        <f t="shared" si="32"/>
        <v>0</v>
      </c>
      <c r="J265" s="141">
        <f t="shared" si="36"/>
        <v>9600</v>
      </c>
      <c r="K265" s="141">
        <f t="shared" si="34"/>
        <v>0</v>
      </c>
      <c r="L265" s="142">
        <f t="shared" si="35"/>
        <v>9600</v>
      </c>
    </row>
    <row r="266" spans="1:12" ht="12.75" customHeight="1">
      <c r="A266" s="9"/>
      <c r="B266" s="2" t="s">
        <v>595</v>
      </c>
      <c r="C266" s="112"/>
      <c r="D266" s="112"/>
      <c r="E266" s="74">
        <v>1</v>
      </c>
      <c r="F266" s="74"/>
      <c r="G266" s="39">
        <v>5800</v>
      </c>
      <c r="H266" s="141">
        <f>C266*G266</f>
        <v>0</v>
      </c>
      <c r="I266" s="141">
        <f>D266*G266</f>
        <v>0</v>
      </c>
      <c r="J266" s="141">
        <f>E266*G266</f>
        <v>5800</v>
      </c>
      <c r="K266" s="141">
        <f>F266*G266</f>
        <v>0</v>
      </c>
      <c r="L266" s="134">
        <f>SUM(H266:K266)</f>
        <v>5800</v>
      </c>
    </row>
    <row r="267" spans="1:12" ht="12.75" customHeight="1">
      <c r="A267" s="9"/>
      <c r="B267" s="2" t="s">
        <v>367</v>
      </c>
      <c r="C267" s="112"/>
      <c r="D267" s="112"/>
      <c r="E267" s="224">
        <v>180</v>
      </c>
      <c r="F267" s="74"/>
      <c r="G267" s="39">
        <v>550</v>
      </c>
      <c r="H267" s="141">
        <f t="shared" si="31"/>
        <v>0</v>
      </c>
      <c r="I267" s="141">
        <f t="shared" si="32"/>
        <v>0</v>
      </c>
      <c r="J267" s="141">
        <f t="shared" si="36"/>
        <v>99000</v>
      </c>
      <c r="K267" s="141">
        <f t="shared" si="34"/>
        <v>0</v>
      </c>
      <c r="L267" s="142">
        <f t="shared" si="35"/>
        <v>99000</v>
      </c>
    </row>
    <row r="268" spans="1:12" ht="12.75" customHeight="1">
      <c r="A268" s="9"/>
      <c r="B268" s="2" t="s">
        <v>281</v>
      </c>
      <c r="C268" s="112"/>
      <c r="D268" s="112"/>
      <c r="E268" s="224">
        <v>11</v>
      </c>
      <c r="F268" s="74"/>
      <c r="G268" s="39">
        <v>3900</v>
      </c>
      <c r="H268" s="141">
        <f t="shared" si="31"/>
        <v>0</v>
      </c>
      <c r="I268" s="141">
        <f t="shared" si="32"/>
        <v>0</v>
      </c>
      <c r="J268" s="141">
        <f t="shared" si="36"/>
        <v>42900</v>
      </c>
      <c r="K268" s="141">
        <f t="shared" si="34"/>
        <v>0</v>
      </c>
      <c r="L268" s="142">
        <f t="shared" si="35"/>
        <v>42900</v>
      </c>
    </row>
    <row r="269" spans="1:12" ht="12.75" customHeight="1">
      <c r="A269" s="9"/>
      <c r="B269" s="7" t="s">
        <v>548</v>
      </c>
      <c r="C269" s="112"/>
      <c r="D269" s="112"/>
      <c r="E269" s="223">
        <v>7</v>
      </c>
      <c r="F269" s="74"/>
      <c r="G269" s="39">
        <v>1200</v>
      </c>
      <c r="H269" s="141">
        <f>C269*G269</f>
        <v>0</v>
      </c>
      <c r="I269" s="141">
        <f>D269*G269</f>
        <v>0</v>
      </c>
      <c r="J269" s="141">
        <f>E269*G269</f>
        <v>8400</v>
      </c>
      <c r="K269" s="141">
        <f>F269*G269</f>
        <v>0</v>
      </c>
      <c r="L269" s="142">
        <f>SUM(H269:K269)</f>
        <v>8400</v>
      </c>
    </row>
    <row r="270" spans="1:12" ht="12.75" customHeight="1">
      <c r="A270" s="9"/>
      <c r="B270" s="7" t="s">
        <v>550</v>
      </c>
      <c r="C270" s="112"/>
      <c r="D270" s="112"/>
      <c r="E270" s="223">
        <v>2</v>
      </c>
      <c r="F270" s="74"/>
      <c r="G270" s="39">
        <v>1200</v>
      </c>
      <c r="H270" s="141">
        <f t="shared" si="31"/>
        <v>0</v>
      </c>
      <c r="I270" s="141">
        <f t="shared" si="32"/>
        <v>0</v>
      </c>
      <c r="J270" s="141">
        <f t="shared" si="36"/>
        <v>2400</v>
      </c>
      <c r="K270" s="141">
        <f t="shared" si="34"/>
        <v>0</v>
      </c>
      <c r="L270" s="142">
        <f t="shared" si="35"/>
        <v>2400</v>
      </c>
    </row>
    <row r="271" spans="1:12" ht="12.75" customHeight="1">
      <c r="A271" s="9"/>
      <c r="B271" s="2" t="s">
        <v>655</v>
      </c>
      <c r="C271" s="112"/>
      <c r="D271" s="112"/>
      <c r="E271" s="74">
        <v>20</v>
      </c>
      <c r="F271" s="74"/>
      <c r="G271" s="39">
        <v>420</v>
      </c>
      <c r="H271" s="141">
        <f t="shared" si="31"/>
        <v>0</v>
      </c>
      <c r="I271" s="141">
        <f t="shared" si="32"/>
        <v>0</v>
      </c>
      <c r="J271" s="141">
        <f t="shared" si="36"/>
        <v>8400</v>
      </c>
      <c r="K271" s="141">
        <f t="shared" si="34"/>
        <v>0</v>
      </c>
      <c r="L271" s="142">
        <f t="shared" si="35"/>
        <v>8400</v>
      </c>
    </row>
    <row r="272" spans="1:12" ht="12.75" customHeight="1">
      <c r="A272" s="9"/>
      <c r="B272" s="11" t="s">
        <v>597</v>
      </c>
      <c r="C272" s="112"/>
      <c r="D272" s="112"/>
      <c r="E272" s="223">
        <v>0</v>
      </c>
      <c r="F272" s="74"/>
      <c r="G272" s="39"/>
      <c r="H272" s="141">
        <f t="shared" si="31"/>
        <v>0</v>
      </c>
      <c r="I272" s="141">
        <f t="shared" si="32"/>
        <v>0</v>
      </c>
      <c r="J272" s="141">
        <f t="shared" si="36"/>
        <v>0</v>
      </c>
      <c r="K272" s="141">
        <f t="shared" si="34"/>
        <v>0</v>
      </c>
      <c r="L272" s="142">
        <f t="shared" si="35"/>
        <v>0</v>
      </c>
    </row>
    <row r="273" spans="1:12" ht="12.75" customHeight="1">
      <c r="A273" s="9"/>
      <c r="B273" s="2" t="s">
        <v>118</v>
      </c>
      <c r="C273" s="112"/>
      <c r="D273" s="112"/>
      <c r="E273" s="74">
        <v>0</v>
      </c>
      <c r="F273" s="74"/>
      <c r="G273" s="39">
        <v>1500</v>
      </c>
      <c r="H273" s="141">
        <f>C273*G273</f>
        <v>0</v>
      </c>
      <c r="I273" s="141">
        <f>D273*G273</f>
        <v>0</v>
      </c>
      <c r="J273" s="141">
        <f>E273*G273</f>
        <v>0</v>
      </c>
      <c r="K273" s="141">
        <f>F273*G273</f>
        <v>0</v>
      </c>
      <c r="L273" s="142">
        <f>SUM(H273:K273)</f>
        <v>0</v>
      </c>
    </row>
    <row r="274" spans="1:12" ht="12.75" customHeight="1">
      <c r="A274" s="9"/>
      <c r="B274" s="2" t="s">
        <v>547</v>
      </c>
      <c r="C274" s="112"/>
      <c r="D274" s="112"/>
      <c r="E274" s="223">
        <v>3</v>
      </c>
      <c r="F274" s="74"/>
      <c r="G274" s="39">
        <v>2000</v>
      </c>
      <c r="H274" s="141">
        <f>C274*G274</f>
        <v>0</v>
      </c>
      <c r="I274" s="141">
        <f>D274*G274</f>
        <v>0</v>
      </c>
      <c r="J274" s="141">
        <f>E274*G274</f>
        <v>6000</v>
      </c>
      <c r="K274" s="141">
        <f>F274*G274</f>
        <v>0</v>
      </c>
      <c r="L274" s="142">
        <f>SUM(H274:K274)</f>
        <v>6000</v>
      </c>
    </row>
    <row r="275" spans="1:12" ht="12.75" customHeight="1">
      <c r="A275" s="9"/>
      <c r="B275" s="2" t="s">
        <v>600</v>
      </c>
      <c r="C275" s="112"/>
      <c r="D275" s="112"/>
      <c r="E275" s="74">
        <v>0</v>
      </c>
      <c r="F275" s="74"/>
      <c r="G275" s="39"/>
      <c r="H275" s="141">
        <f t="shared" si="31"/>
        <v>0</v>
      </c>
      <c r="I275" s="141">
        <f t="shared" si="32"/>
        <v>0</v>
      </c>
      <c r="J275" s="141">
        <f t="shared" si="36"/>
        <v>0</v>
      </c>
      <c r="K275" s="141">
        <f t="shared" si="34"/>
        <v>0</v>
      </c>
      <c r="L275" s="142">
        <f t="shared" si="35"/>
        <v>0</v>
      </c>
    </row>
    <row r="276" spans="1:12" ht="12.75" customHeight="1">
      <c r="A276" s="9"/>
      <c r="B276" s="2" t="s">
        <v>601</v>
      </c>
      <c r="C276" s="112"/>
      <c r="D276" s="112"/>
      <c r="E276" s="74">
        <v>0</v>
      </c>
      <c r="F276" s="74"/>
      <c r="G276" s="39"/>
      <c r="H276" s="141">
        <f t="shared" si="31"/>
        <v>0</v>
      </c>
      <c r="I276" s="141">
        <f t="shared" si="32"/>
        <v>0</v>
      </c>
      <c r="J276" s="141">
        <f t="shared" si="36"/>
        <v>0</v>
      </c>
      <c r="K276" s="141">
        <f t="shared" si="34"/>
        <v>0</v>
      </c>
      <c r="L276" s="142">
        <f t="shared" si="35"/>
        <v>0</v>
      </c>
    </row>
    <row r="277" spans="1:12" ht="12.75" customHeight="1">
      <c r="A277" s="9"/>
      <c r="B277" s="2" t="s">
        <v>602</v>
      </c>
      <c r="C277" s="112"/>
      <c r="D277" s="112"/>
      <c r="E277" s="74">
        <v>0</v>
      </c>
      <c r="F277" s="74"/>
      <c r="G277" s="39"/>
      <c r="H277" s="141">
        <f t="shared" si="31"/>
        <v>0</v>
      </c>
      <c r="I277" s="141">
        <f t="shared" si="32"/>
        <v>0</v>
      </c>
      <c r="J277" s="141">
        <f t="shared" si="36"/>
        <v>0</v>
      </c>
      <c r="K277" s="141">
        <f t="shared" si="34"/>
        <v>0</v>
      </c>
      <c r="L277" s="142">
        <f t="shared" si="35"/>
        <v>0</v>
      </c>
    </row>
    <row r="278" spans="1:12" ht="12.75" customHeight="1">
      <c r="A278" s="100"/>
      <c r="B278" s="11" t="s">
        <v>598</v>
      </c>
      <c r="C278" s="112"/>
      <c r="D278" s="112"/>
      <c r="E278" s="223">
        <v>0</v>
      </c>
      <c r="F278" s="74"/>
      <c r="G278" s="39"/>
      <c r="H278" s="141">
        <f t="shared" si="31"/>
        <v>0</v>
      </c>
      <c r="I278" s="141">
        <f>D278*H278</f>
        <v>0</v>
      </c>
      <c r="J278" s="141">
        <f t="shared" si="36"/>
        <v>0</v>
      </c>
      <c r="K278" s="141">
        <f>F278*J278</f>
        <v>0</v>
      </c>
      <c r="L278" s="142">
        <f t="shared" si="35"/>
        <v>0</v>
      </c>
    </row>
    <row r="279" spans="1:12" ht="12.75" customHeight="1">
      <c r="A279" s="100"/>
      <c r="B279" s="11" t="s">
        <v>599</v>
      </c>
      <c r="C279" s="112"/>
      <c r="D279" s="112"/>
      <c r="E279" s="223">
        <v>0</v>
      </c>
      <c r="F279" s="74"/>
      <c r="G279" s="39"/>
      <c r="H279" s="141">
        <f t="shared" si="31"/>
        <v>0</v>
      </c>
      <c r="I279" s="141">
        <f>D279*H279</f>
        <v>0</v>
      </c>
      <c r="J279" s="141">
        <f t="shared" si="36"/>
        <v>0</v>
      </c>
      <c r="K279" s="141">
        <f>F279*J279</f>
        <v>0</v>
      </c>
      <c r="L279" s="142">
        <f t="shared" si="35"/>
        <v>0</v>
      </c>
    </row>
    <row r="280" spans="1:12" ht="12.75" customHeight="1">
      <c r="A280" s="9"/>
      <c r="B280" s="2" t="s">
        <v>549</v>
      </c>
      <c r="C280" s="112"/>
      <c r="D280" s="112"/>
      <c r="E280" s="223">
        <v>4</v>
      </c>
      <c r="F280" s="74"/>
      <c r="G280" s="39">
        <v>2500</v>
      </c>
      <c r="H280" s="141">
        <f>C280*G280</f>
        <v>0</v>
      </c>
      <c r="I280" s="141">
        <f>D280*G280</f>
        <v>0</v>
      </c>
      <c r="J280" s="141">
        <f>E280*G280</f>
        <v>10000</v>
      </c>
      <c r="K280" s="141">
        <f>F280*G280</f>
        <v>0</v>
      </c>
      <c r="L280" s="142">
        <f>SUM(H280:K280)</f>
        <v>10000</v>
      </c>
    </row>
    <row r="281" spans="1:12" ht="12.75" customHeight="1">
      <c r="A281" s="9"/>
      <c r="B281" s="2" t="s">
        <v>515</v>
      </c>
      <c r="C281" s="112"/>
      <c r="D281" s="112"/>
      <c r="E281" s="223">
        <v>4</v>
      </c>
      <c r="F281" s="74"/>
      <c r="G281" s="39">
        <v>600</v>
      </c>
      <c r="H281" s="141">
        <f t="shared" si="31"/>
        <v>0</v>
      </c>
      <c r="I281" s="141">
        <f t="shared" ref="I281:I293" si="37">D281*G281</f>
        <v>0</v>
      </c>
      <c r="J281" s="141">
        <f t="shared" si="36"/>
        <v>2400</v>
      </c>
      <c r="K281" s="141">
        <f>F281*G281</f>
        <v>0</v>
      </c>
      <c r="L281" s="142">
        <f t="shared" si="35"/>
        <v>2400</v>
      </c>
    </row>
    <row r="282" spans="1:12" ht="12.75" customHeight="1">
      <c r="A282" s="9"/>
      <c r="B282" s="2" t="s">
        <v>514</v>
      </c>
      <c r="C282" s="112"/>
      <c r="D282" s="112"/>
      <c r="E282" s="223">
        <v>40</v>
      </c>
      <c r="F282" s="74"/>
      <c r="G282" s="39">
        <v>260</v>
      </c>
      <c r="H282" s="141">
        <f t="shared" si="31"/>
        <v>0</v>
      </c>
      <c r="I282" s="141">
        <f t="shared" si="37"/>
        <v>0</v>
      </c>
      <c r="J282" s="141">
        <f t="shared" si="36"/>
        <v>10400</v>
      </c>
      <c r="K282" s="141">
        <f>F282*G282</f>
        <v>0</v>
      </c>
      <c r="L282" s="142">
        <f t="shared" si="35"/>
        <v>10400</v>
      </c>
    </row>
    <row r="283" spans="1:12" ht="12.75" customHeight="1">
      <c r="A283" s="9"/>
      <c r="B283" s="2" t="s">
        <v>596</v>
      </c>
      <c r="C283" s="112"/>
      <c r="D283" s="112"/>
      <c r="E283" s="223">
        <v>10</v>
      </c>
      <c r="F283" s="74"/>
      <c r="G283" s="39">
        <v>2100</v>
      </c>
      <c r="H283" s="141">
        <f t="shared" si="31"/>
        <v>0</v>
      </c>
      <c r="I283" s="141">
        <f t="shared" si="37"/>
        <v>0</v>
      </c>
      <c r="J283" s="141">
        <f t="shared" si="36"/>
        <v>21000</v>
      </c>
      <c r="K283" s="141">
        <f t="shared" ref="K283:K293" si="38">F283*J283</f>
        <v>0</v>
      </c>
      <c r="L283" s="142">
        <f t="shared" si="35"/>
        <v>21000</v>
      </c>
    </row>
    <row r="284" spans="1:12" ht="12.75" customHeight="1">
      <c r="A284" s="9"/>
      <c r="B284" s="212" t="s">
        <v>570</v>
      </c>
      <c r="C284" s="112"/>
      <c r="D284" s="112"/>
      <c r="E284" s="223">
        <v>10</v>
      </c>
      <c r="F284" s="74"/>
      <c r="G284" s="39">
        <v>1100</v>
      </c>
      <c r="H284" s="141">
        <f t="shared" si="31"/>
        <v>0</v>
      </c>
      <c r="I284" s="141">
        <f t="shared" si="37"/>
        <v>0</v>
      </c>
      <c r="J284" s="141">
        <f t="shared" si="36"/>
        <v>11000</v>
      </c>
      <c r="K284" s="141">
        <f t="shared" si="38"/>
        <v>0</v>
      </c>
      <c r="L284" s="142">
        <f>SUM(H284:K284)</f>
        <v>11000</v>
      </c>
    </row>
    <row r="285" spans="1:12" ht="12.75" customHeight="1">
      <c r="A285" s="9"/>
      <c r="B285" s="2" t="s">
        <v>698</v>
      </c>
      <c r="C285" s="112"/>
      <c r="D285" s="112">
        <v>15</v>
      </c>
      <c r="E285" s="223">
        <v>50</v>
      </c>
      <c r="F285" s="74"/>
      <c r="G285" s="39">
        <v>770</v>
      </c>
      <c r="H285" s="141">
        <f t="shared" si="31"/>
        <v>0</v>
      </c>
      <c r="I285" s="141">
        <f t="shared" si="37"/>
        <v>11550</v>
      </c>
      <c r="J285" s="141">
        <f t="shared" si="36"/>
        <v>38500</v>
      </c>
      <c r="K285" s="141">
        <f t="shared" si="38"/>
        <v>0</v>
      </c>
      <c r="L285" s="142">
        <f t="shared" si="35"/>
        <v>50050</v>
      </c>
    </row>
    <row r="286" spans="1:12" ht="12.75" customHeight="1">
      <c r="A286" s="9"/>
      <c r="B286" s="2" t="s">
        <v>695</v>
      </c>
      <c r="C286" s="112"/>
      <c r="D286" s="112"/>
      <c r="E286" s="223">
        <v>4</v>
      </c>
      <c r="F286" s="74"/>
      <c r="G286" s="39">
        <v>3500</v>
      </c>
      <c r="H286" s="141">
        <f t="shared" si="31"/>
        <v>0</v>
      </c>
      <c r="I286" s="141">
        <f t="shared" si="37"/>
        <v>0</v>
      </c>
      <c r="J286" s="141">
        <f t="shared" si="36"/>
        <v>14000</v>
      </c>
      <c r="K286" s="141">
        <f t="shared" si="38"/>
        <v>0</v>
      </c>
      <c r="L286" s="142">
        <f t="shared" si="35"/>
        <v>14000</v>
      </c>
    </row>
    <row r="287" spans="1:12" ht="12.75" customHeight="1">
      <c r="A287" s="9"/>
      <c r="B287" s="2" t="s">
        <v>516</v>
      </c>
      <c r="C287" s="112"/>
      <c r="D287" s="112"/>
      <c r="E287" s="223">
        <v>6</v>
      </c>
      <c r="F287" s="74"/>
      <c r="G287" s="39">
        <v>1500</v>
      </c>
      <c r="H287" s="141">
        <f t="shared" si="31"/>
        <v>0</v>
      </c>
      <c r="I287" s="141">
        <f t="shared" si="37"/>
        <v>0</v>
      </c>
      <c r="J287" s="141">
        <f t="shared" si="36"/>
        <v>9000</v>
      </c>
      <c r="K287" s="141">
        <f t="shared" si="38"/>
        <v>0</v>
      </c>
      <c r="L287" s="142">
        <f t="shared" si="35"/>
        <v>9000</v>
      </c>
    </row>
    <row r="288" spans="1:12" ht="12.75" customHeight="1">
      <c r="A288" s="9"/>
      <c r="B288" s="2" t="s">
        <v>571</v>
      </c>
      <c r="C288" s="112"/>
      <c r="D288" s="112"/>
      <c r="E288" s="223">
        <v>12</v>
      </c>
      <c r="F288" s="74"/>
      <c r="G288" s="39">
        <v>650</v>
      </c>
      <c r="H288" s="141">
        <f t="shared" si="31"/>
        <v>0</v>
      </c>
      <c r="I288" s="141">
        <f t="shared" si="37"/>
        <v>0</v>
      </c>
      <c r="J288" s="141">
        <f t="shared" si="36"/>
        <v>7800</v>
      </c>
      <c r="K288" s="141">
        <f t="shared" si="38"/>
        <v>0</v>
      </c>
      <c r="L288" s="142">
        <f t="shared" si="35"/>
        <v>7800</v>
      </c>
    </row>
    <row r="289" spans="1:12" ht="12.75" customHeight="1">
      <c r="A289" s="9"/>
      <c r="B289" s="2" t="s">
        <v>591</v>
      </c>
      <c r="C289" s="112"/>
      <c r="D289" s="112"/>
      <c r="E289" s="223">
        <v>3</v>
      </c>
      <c r="F289" s="74"/>
      <c r="G289" s="39">
        <v>3500</v>
      </c>
      <c r="H289" s="141">
        <f t="shared" si="31"/>
        <v>0</v>
      </c>
      <c r="I289" s="141">
        <f t="shared" si="37"/>
        <v>0</v>
      </c>
      <c r="J289" s="141">
        <f t="shared" si="36"/>
        <v>10500</v>
      </c>
      <c r="K289" s="141">
        <f t="shared" si="38"/>
        <v>0</v>
      </c>
      <c r="L289" s="142">
        <f t="shared" si="35"/>
        <v>10500</v>
      </c>
    </row>
    <row r="290" spans="1:12" ht="12.75" customHeight="1">
      <c r="A290" s="9"/>
      <c r="B290" s="234" t="s">
        <v>664</v>
      </c>
      <c r="C290" s="112"/>
      <c r="D290" s="112"/>
      <c r="E290" s="223">
        <v>2</v>
      </c>
      <c r="F290" s="74"/>
      <c r="G290" s="39">
        <v>4000</v>
      </c>
      <c r="H290" s="141">
        <f t="shared" si="31"/>
        <v>0</v>
      </c>
      <c r="I290" s="141">
        <f t="shared" si="37"/>
        <v>0</v>
      </c>
      <c r="J290" s="141">
        <f t="shared" si="36"/>
        <v>8000</v>
      </c>
      <c r="K290" s="141">
        <f t="shared" si="38"/>
        <v>0</v>
      </c>
      <c r="L290" s="142">
        <f t="shared" si="35"/>
        <v>8000</v>
      </c>
    </row>
    <row r="291" spans="1:12" ht="12.75" customHeight="1">
      <c r="A291" s="9"/>
      <c r="B291" s="2" t="s">
        <v>592</v>
      </c>
      <c r="C291" s="112"/>
      <c r="D291" s="112"/>
      <c r="E291" s="223">
        <v>3</v>
      </c>
      <c r="F291" s="74"/>
      <c r="G291" s="39">
        <v>1400</v>
      </c>
      <c r="H291" s="141">
        <f t="shared" si="31"/>
        <v>0</v>
      </c>
      <c r="I291" s="141">
        <f t="shared" si="37"/>
        <v>0</v>
      </c>
      <c r="J291" s="141">
        <f t="shared" si="36"/>
        <v>4200</v>
      </c>
      <c r="K291" s="141">
        <f t="shared" si="38"/>
        <v>0</v>
      </c>
      <c r="L291" s="142">
        <f t="shared" si="35"/>
        <v>4200</v>
      </c>
    </row>
    <row r="292" spans="1:12" ht="12.75" customHeight="1">
      <c r="A292" s="9"/>
      <c r="B292" s="2" t="s">
        <v>696</v>
      </c>
      <c r="C292" s="112"/>
      <c r="D292" s="112"/>
      <c r="E292" s="223">
        <v>2</v>
      </c>
      <c r="F292" s="74"/>
      <c r="G292" s="39">
        <v>2500</v>
      </c>
      <c r="H292" s="141">
        <f t="shared" si="31"/>
        <v>0</v>
      </c>
      <c r="I292" s="141">
        <f t="shared" si="37"/>
        <v>0</v>
      </c>
      <c r="J292" s="141">
        <f t="shared" si="36"/>
        <v>5000</v>
      </c>
      <c r="K292" s="141">
        <f t="shared" si="38"/>
        <v>0</v>
      </c>
      <c r="L292" s="142">
        <f t="shared" si="35"/>
        <v>5000</v>
      </c>
    </row>
    <row r="293" spans="1:12" ht="12.75" customHeight="1">
      <c r="A293" s="9"/>
      <c r="B293" s="232" t="s">
        <v>697</v>
      </c>
      <c r="C293" s="112"/>
      <c r="D293" s="112">
        <v>1</v>
      </c>
      <c r="E293" s="219">
        <v>90</v>
      </c>
      <c r="F293" s="74"/>
      <c r="G293" s="39">
        <v>880</v>
      </c>
      <c r="H293" s="141">
        <f t="shared" si="31"/>
        <v>0</v>
      </c>
      <c r="I293" s="141">
        <f t="shared" si="37"/>
        <v>880</v>
      </c>
      <c r="J293" s="141">
        <f t="shared" si="36"/>
        <v>79200</v>
      </c>
      <c r="K293" s="141">
        <f t="shared" si="38"/>
        <v>0</v>
      </c>
      <c r="L293" s="142">
        <f t="shared" si="35"/>
        <v>80080</v>
      </c>
    </row>
    <row r="294" spans="1:12" ht="25.5" customHeight="1">
      <c r="A294" s="100" t="s">
        <v>58</v>
      </c>
      <c r="B294" s="116"/>
      <c r="C294" s="111"/>
      <c r="D294" s="111"/>
      <c r="E294" s="111"/>
      <c r="F294" s="111"/>
      <c r="G294" s="39"/>
      <c r="H294" s="144">
        <f>SUM(H255:H293)</f>
        <v>0</v>
      </c>
      <c r="I294" s="144">
        <f>SUM(I255:I293)</f>
        <v>12430</v>
      </c>
      <c r="J294" s="144">
        <f>SUM(J255:J293)</f>
        <v>547300</v>
      </c>
      <c r="K294" s="144">
        <f>SUM(K255:K293)</f>
        <v>0</v>
      </c>
      <c r="L294" s="144">
        <f>SUM(L255:L293)</f>
        <v>559730</v>
      </c>
    </row>
    <row r="295" spans="1:12" ht="12.75" customHeight="1">
      <c r="A295" s="186">
        <v>11</v>
      </c>
      <c r="B295" s="87" t="s">
        <v>137</v>
      </c>
      <c r="C295" s="112"/>
      <c r="D295" s="112"/>
      <c r="E295" s="112"/>
      <c r="F295" s="74"/>
      <c r="G295" s="7"/>
      <c r="H295" s="134"/>
      <c r="I295" s="134"/>
      <c r="J295" s="141"/>
      <c r="K295" s="134"/>
      <c r="L295" s="134"/>
    </row>
    <row r="296" spans="1:12" ht="12.75" customHeight="1">
      <c r="A296" s="100"/>
      <c r="B296" s="2" t="s">
        <v>677</v>
      </c>
      <c r="C296" s="112">
        <v>10</v>
      </c>
      <c r="D296" s="207">
        <v>100</v>
      </c>
      <c r="E296" s="154">
        <v>10</v>
      </c>
      <c r="F296" s="74"/>
      <c r="G296" s="39">
        <v>320</v>
      </c>
      <c r="H296" s="141">
        <f t="shared" ref="H296:H306" si="39">C296*G296</f>
        <v>3200</v>
      </c>
      <c r="I296" s="141">
        <f t="shared" ref="I296:I306" si="40">D296*G296</f>
        <v>32000</v>
      </c>
      <c r="J296" s="141">
        <f t="shared" ref="J296:J306" si="41">E296*G296</f>
        <v>3200</v>
      </c>
      <c r="K296" s="141">
        <f t="shared" ref="K296:K306" si="42">F296*G296</f>
        <v>0</v>
      </c>
      <c r="L296" s="141">
        <f t="shared" ref="L296:L306" si="43">SUM(H296:K296)</f>
        <v>38400</v>
      </c>
    </row>
    <row r="297" spans="1:12" ht="25.5" customHeight="1">
      <c r="A297" s="100"/>
      <c r="B297" s="11" t="s">
        <v>643</v>
      </c>
      <c r="C297" s="206">
        <v>3</v>
      </c>
      <c r="D297" s="154"/>
      <c r="E297" s="154"/>
      <c r="F297" s="74"/>
      <c r="G297" s="39">
        <v>900</v>
      </c>
      <c r="H297" s="141">
        <f t="shared" si="39"/>
        <v>2700</v>
      </c>
      <c r="I297" s="141">
        <f t="shared" si="40"/>
        <v>0</v>
      </c>
      <c r="J297" s="141">
        <f t="shared" si="41"/>
        <v>0</v>
      </c>
      <c r="K297" s="141">
        <f t="shared" si="42"/>
        <v>0</v>
      </c>
      <c r="L297" s="141">
        <f t="shared" si="43"/>
        <v>2700</v>
      </c>
    </row>
    <row r="298" spans="1:12" ht="12.75" customHeight="1">
      <c r="A298" s="100"/>
      <c r="B298" s="2" t="s">
        <v>257</v>
      </c>
      <c r="C298" s="206">
        <v>150</v>
      </c>
      <c r="D298" s="154"/>
      <c r="E298" s="154"/>
      <c r="F298" s="74"/>
      <c r="G298" s="39">
        <v>280</v>
      </c>
      <c r="H298" s="141">
        <f t="shared" si="39"/>
        <v>42000</v>
      </c>
      <c r="I298" s="141">
        <f t="shared" si="40"/>
        <v>0</v>
      </c>
      <c r="J298" s="141">
        <f t="shared" si="41"/>
        <v>0</v>
      </c>
      <c r="K298" s="141">
        <f t="shared" si="42"/>
        <v>0</v>
      </c>
      <c r="L298" s="141">
        <f t="shared" si="43"/>
        <v>42000</v>
      </c>
    </row>
    <row r="299" spans="1:12" ht="12.75" customHeight="1">
      <c r="A299" s="66"/>
      <c r="B299" s="2" t="s">
        <v>582</v>
      </c>
      <c r="C299" s="207">
        <v>4</v>
      </c>
      <c r="D299" s="176"/>
      <c r="E299" s="154"/>
      <c r="F299" s="74"/>
      <c r="G299" s="39">
        <v>2500</v>
      </c>
      <c r="H299" s="141">
        <f t="shared" si="39"/>
        <v>10000</v>
      </c>
      <c r="I299" s="141">
        <f t="shared" si="40"/>
        <v>0</v>
      </c>
      <c r="J299" s="141">
        <f t="shared" si="41"/>
        <v>0</v>
      </c>
      <c r="K299" s="141">
        <f t="shared" si="42"/>
        <v>0</v>
      </c>
      <c r="L299" s="141">
        <f t="shared" si="43"/>
        <v>10000</v>
      </c>
    </row>
    <row r="300" spans="1:12" ht="12.75" customHeight="1">
      <c r="A300" s="66"/>
      <c r="B300" s="2" t="s">
        <v>192</v>
      </c>
      <c r="C300" s="112"/>
      <c r="D300" s="207">
        <v>12</v>
      </c>
      <c r="E300" s="154"/>
      <c r="F300" s="74"/>
      <c r="G300" s="39">
        <v>350</v>
      </c>
      <c r="H300" s="141">
        <f t="shared" si="39"/>
        <v>0</v>
      </c>
      <c r="I300" s="141">
        <f t="shared" si="40"/>
        <v>4200</v>
      </c>
      <c r="J300" s="141">
        <f t="shared" si="41"/>
        <v>0</v>
      </c>
      <c r="K300" s="141">
        <f t="shared" si="42"/>
        <v>0</v>
      </c>
      <c r="L300" s="141">
        <f t="shared" si="43"/>
        <v>4200</v>
      </c>
    </row>
    <row r="301" spans="1:12" ht="12.75" customHeight="1">
      <c r="A301" s="39"/>
      <c r="B301" s="2" t="s">
        <v>193</v>
      </c>
      <c r="C301" s="112"/>
      <c r="D301" s="207">
        <v>12</v>
      </c>
      <c r="E301" s="154"/>
      <c r="F301" s="74"/>
      <c r="G301" s="39">
        <v>200</v>
      </c>
      <c r="H301" s="141">
        <f t="shared" si="39"/>
        <v>0</v>
      </c>
      <c r="I301" s="141">
        <f t="shared" si="40"/>
        <v>2400</v>
      </c>
      <c r="J301" s="141">
        <f t="shared" si="41"/>
        <v>0</v>
      </c>
      <c r="K301" s="141">
        <f t="shared" si="42"/>
        <v>0</v>
      </c>
      <c r="L301" s="141">
        <f t="shared" si="43"/>
        <v>2400</v>
      </c>
    </row>
    <row r="302" spans="1:12" ht="12.75" customHeight="1">
      <c r="A302" s="39"/>
      <c r="B302" s="2" t="s">
        <v>581</v>
      </c>
      <c r="C302" s="206">
        <v>75</v>
      </c>
      <c r="D302" s="112"/>
      <c r="E302" s="154">
        <v>5</v>
      </c>
      <c r="F302" s="74"/>
      <c r="G302" s="39">
        <v>800</v>
      </c>
      <c r="H302" s="141">
        <f t="shared" si="39"/>
        <v>60000</v>
      </c>
      <c r="I302" s="141">
        <f t="shared" si="40"/>
        <v>0</v>
      </c>
      <c r="J302" s="141">
        <f t="shared" si="41"/>
        <v>4000</v>
      </c>
      <c r="K302" s="141">
        <f t="shared" si="42"/>
        <v>0</v>
      </c>
      <c r="L302" s="141">
        <f t="shared" si="43"/>
        <v>64000</v>
      </c>
    </row>
    <row r="303" spans="1:12" ht="12.75" customHeight="1">
      <c r="A303" s="39"/>
      <c r="B303" s="5" t="s">
        <v>678</v>
      </c>
      <c r="C303" s="206">
        <v>20</v>
      </c>
      <c r="D303" s="218">
        <v>150</v>
      </c>
      <c r="E303" s="154">
        <v>20</v>
      </c>
      <c r="F303" s="74"/>
      <c r="G303" s="39">
        <v>320</v>
      </c>
      <c r="H303" s="141">
        <f t="shared" si="39"/>
        <v>6400</v>
      </c>
      <c r="I303" s="141">
        <f t="shared" si="40"/>
        <v>48000</v>
      </c>
      <c r="J303" s="141">
        <f t="shared" si="41"/>
        <v>6400</v>
      </c>
      <c r="K303" s="141">
        <f t="shared" si="42"/>
        <v>0</v>
      </c>
      <c r="L303" s="141">
        <f t="shared" si="43"/>
        <v>60800</v>
      </c>
    </row>
    <row r="304" spans="1:12" ht="12.75" customHeight="1">
      <c r="A304" s="66"/>
      <c r="B304" s="5" t="s">
        <v>644</v>
      </c>
      <c r="C304" s="112"/>
      <c r="D304" s="206">
        <v>60</v>
      </c>
      <c r="E304" s="112"/>
      <c r="F304" s="74"/>
      <c r="G304" s="39">
        <v>900</v>
      </c>
      <c r="H304" s="141">
        <f t="shared" si="39"/>
        <v>0</v>
      </c>
      <c r="I304" s="141">
        <f t="shared" si="40"/>
        <v>54000</v>
      </c>
      <c r="J304" s="141">
        <f t="shared" si="41"/>
        <v>0</v>
      </c>
      <c r="K304" s="141">
        <f t="shared" si="42"/>
        <v>0</v>
      </c>
      <c r="L304" s="142">
        <f t="shared" si="43"/>
        <v>54000</v>
      </c>
    </row>
    <row r="305" spans="1:12" ht="12.75" customHeight="1">
      <c r="A305" s="66"/>
      <c r="B305" s="5" t="s">
        <v>689</v>
      </c>
      <c r="C305" s="112">
        <v>5</v>
      </c>
      <c r="D305" s="206">
        <v>120</v>
      </c>
      <c r="E305" s="112">
        <v>5</v>
      </c>
      <c r="F305" s="74"/>
      <c r="G305" s="39">
        <v>200</v>
      </c>
      <c r="H305" s="141">
        <f t="shared" si="39"/>
        <v>1000</v>
      </c>
      <c r="I305" s="141">
        <f t="shared" si="40"/>
        <v>24000</v>
      </c>
      <c r="J305" s="141">
        <f t="shared" si="41"/>
        <v>1000</v>
      </c>
      <c r="K305" s="141">
        <f t="shared" si="42"/>
        <v>0</v>
      </c>
      <c r="L305" s="142">
        <f t="shared" si="43"/>
        <v>26000</v>
      </c>
    </row>
    <row r="306" spans="1:12" ht="12.75" customHeight="1">
      <c r="A306" s="66"/>
      <c r="B306" s="2" t="s">
        <v>668</v>
      </c>
      <c r="C306" s="112"/>
      <c r="D306" s="206">
        <v>40</v>
      </c>
      <c r="E306" s="112"/>
      <c r="F306" s="74"/>
      <c r="G306" s="39">
        <v>1100</v>
      </c>
      <c r="H306" s="141">
        <f t="shared" si="39"/>
        <v>0</v>
      </c>
      <c r="I306" s="141">
        <f t="shared" si="40"/>
        <v>44000</v>
      </c>
      <c r="J306" s="141">
        <f t="shared" si="41"/>
        <v>0</v>
      </c>
      <c r="K306" s="141">
        <f t="shared" si="42"/>
        <v>0</v>
      </c>
      <c r="L306" s="142">
        <f t="shared" si="43"/>
        <v>44000</v>
      </c>
    </row>
    <row r="307" spans="1:12" ht="24" customHeight="1">
      <c r="A307" s="98" t="s">
        <v>58</v>
      </c>
      <c r="B307" s="9"/>
      <c r="C307" s="111"/>
      <c r="D307" s="111"/>
      <c r="E307" s="111"/>
      <c r="F307" s="111"/>
      <c r="G307" s="39"/>
      <c r="H307" s="144">
        <f>SUM(H296:H306)</f>
        <v>125300</v>
      </c>
      <c r="I307" s="144">
        <f>SUM(I296:I306)</f>
        <v>208600</v>
      </c>
      <c r="J307" s="144">
        <f>SUM(J296:J306)</f>
        <v>14600</v>
      </c>
      <c r="K307" s="144">
        <f>SUM(K296:K306)</f>
        <v>0</v>
      </c>
      <c r="L307" s="144">
        <f>SUM(L296:L306)</f>
        <v>348500</v>
      </c>
    </row>
    <row r="308" spans="1:12" ht="25.5" customHeight="1">
      <c r="A308" s="186">
        <v>12</v>
      </c>
      <c r="B308" s="82" t="s">
        <v>304</v>
      </c>
      <c r="C308" s="112"/>
      <c r="D308" s="112"/>
      <c r="E308" s="112"/>
      <c r="F308" s="74"/>
      <c r="G308" s="7"/>
      <c r="H308" s="141"/>
      <c r="I308" s="141"/>
      <c r="J308" s="141"/>
      <c r="K308" s="141"/>
      <c r="L308" s="142"/>
    </row>
    <row r="309" spans="1:12" ht="12.75" customHeight="1">
      <c r="A309" s="9"/>
      <c r="B309" s="32" t="s">
        <v>694</v>
      </c>
      <c r="C309" s="112">
        <v>2000</v>
      </c>
      <c r="D309" s="218">
        <v>3000</v>
      </c>
      <c r="E309" s="218">
        <v>2000</v>
      </c>
      <c r="F309" s="74"/>
      <c r="G309" s="39">
        <v>2.1</v>
      </c>
      <c r="H309" s="141">
        <f t="shared" ref="H309:H316" si="44">C309*G309</f>
        <v>4200</v>
      </c>
      <c r="I309" s="141">
        <f t="shared" ref="I309:I316" si="45">D309*G309</f>
        <v>6300</v>
      </c>
      <c r="J309" s="141">
        <f t="shared" ref="J309:J316" si="46">E309*G309</f>
        <v>4200</v>
      </c>
      <c r="K309" s="141">
        <f t="shared" ref="K309:K316" si="47">F309*G309</f>
        <v>0</v>
      </c>
      <c r="L309" s="142">
        <f t="shared" ref="L309:L316" si="48">SUM(H309:K309)</f>
        <v>14700</v>
      </c>
    </row>
    <row r="310" spans="1:12" ht="12.75" customHeight="1">
      <c r="A310" s="9"/>
      <c r="B310" s="11" t="s">
        <v>308</v>
      </c>
      <c r="C310" s="112">
        <v>18500</v>
      </c>
      <c r="D310" s="218">
        <v>63000</v>
      </c>
      <c r="E310" s="218">
        <v>18500</v>
      </c>
      <c r="F310" s="74"/>
      <c r="G310" s="39">
        <v>1.5</v>
      </c>
      <c r="H310" s="141">
        <f t="shared" si="44"/>
        <v>27750</v>
      </c>
      <c r="I310" s="141">
        <f t="shared" si="45"/>
        <v>94500</v>
      </c>
      <c r="J310" s="141">
        <f t="shared" si="46"/>
        <v>27750</v>
      </c>
      <c r="K310" s="141">
        <f t="shared" si="47"/>
        <v>0</v>
      </c>
      <c r="L310" s="142">
        <f t="shared" si="48"/>
        <v>150000</v>
      </c>
    </row>
    <row r="311" spans="1:12" ht="12.75" customHeight="1">
      <c r="A311" s="9"/>
      <c r="B311" s="2" t="s">
        <v>352</v>
      </c>
      <c r="C311" s="112"/>
      <c r="D311" s="218">
        <v>60</v>
      </c>
      <c r="E311" s="218"/>
      <c r="F311" s="74"/>
      <c r="G311" s="39">
        <v>40</v>
      </c>
      <c r="H311" s="141">
        <f t="shared" si="44"/>
        <v>0</v>
      </c>
      <c r="I311" s="141">
        <f t="shared" si="45"/>
        <v>2400</v>
      </c>
      <c r="J311" s="141">
        <f t="shared" si="46"/>
        <v>0</v>
      </c>
      <c r="K311" s="141">
        <f t="shared" si="47"/>
        <v>0</v>
      </c>
      <c r="L311" s="142">
        <f t="shared" si="48"/>
        <v>2400</v>
      </c>
    </row>
    <row r="312" spans="1:12">
      <c r="A312" s="9"/>
      <c r="B312" s="191" t="s">
        <v>305</v>
      </c>
      <c r="C312" s="162">
        <v>10</v>
      </c>
      <c r="D312" s="221">
        <v>100</v>
      </c>
      <c r="E312" s="222">
        <v>10</v>
      </c>
      <c r="F312" s="166"/>
      <c r="G312" s="115">
        <v>60</v>
      </c>
      <c r="H312" s="141">
        <f t="shared" si="44"/>
        <v>600</v>
      </c>
      <c r="I312" s="141">
        <f t="shared" si="45"/>
        <v>6000</v>
      </c>
      <c r="J312" s="141">
        <f t="shared" si="46"/>
        <v>600</v>
      </c>
      <c r="K312" s="141">
        <f t="shared" si="47"/>
        <v>0</v>
      </c>
      <c r="L312" s="142">
        <f t="shared" si="48"/>
        <v>7200</v>
      </c>
    </row>
    <row r="313" spans="1:12" ht="12.75" customHeight="1">
      <c r="A313" s="100"/>
      <c r="B313" s="11" t="s">
        <v>693</v>
      </c>
      <c r="C313" s="112">
        <v>200</v>
      </c>
      <c r="D313" s="218">
        <v>5200</v>
      </c>
      <c r="E313" s="218">
        <v>600</v>
      </c>
      <c r="F313" s="74"/>
      <c r="G313" s="39">
        <v>1.9</v>
      </c>
      <c r="H313" s="141">
        <f t="shared" si="44"/>
        <v>380</v>
      </c>
      <c r="I313" s="141">
        <f t="shared" si="45"/>
        <v>9880</v>
      </c>
      <c r="J313" s="141">
        <f t="shared" si="46"/>
        <v>1140</v>
      </c>
      <c r="K313" s="141">
        <f t="shared" si="47"/>
        <v>0</v>
      </c>
      <c r="L313" s="141">
        <f t="shared" si="48"/>
        <v>11400</v>
      </c>
    </row>
    <row r="314" spans="1:12" ht="12.75" customHeight="1">
      <c r="A314" s="100"/>
      <c r="B314" s="11" t="s">
        <v>645</v>
      </c>
      <c r="C314" s="112">
        <v>1</v>
      </c>
      <c r="D314" s="218">
        <v>15</v>
      </c>
      <c r="E314" s="218">
        <v>2</v>
      </c>
      <c r="F314" s="74"/>
      <c r="G314" s="39">
        <v>450</v>
      </c>
      <c r="H314" s="141">
        <f t="shared" si="44"/>
        <v>450</v>
      </c>
      <c r="I314" s="141">
        <f t="shared" si="45"/>
        <v>6750</v>
      </c>
      <c r="J314" s="141">
        <f t="shared" si="46"/>
        <v>900</v>
      </c>
      <c r="K314" s="141">
        <f t="shared" si="47"/>
        <v>0</v>
      </c>
      <c r="L314" s="141">
        <f t="shared" si="48"/>
        <v>8100</v>
      </c>
    </row>
    <row r="315" spans="1:12" ht="12.75" customHeight="1">
      <c r="A315" s="100"/>
      <c r="B315" s="11" t="s">
        <v>676</v>
      </c>
      <c r="C315" s="112"/>
      <c r="D315" s="218"/>
      <c r="E315" s="218">
        <v>28</v>
      </c>
      <c r="F315" s="74"/>
      <c r="G315" s="39">
        <v>60</v>
      </c>
      <c r="H315" s="141"/>
      <c r="I315" s="141"/>
      <c r="J315" s="141">
        <f t="shared" si="46"/>
        <v>1680</v>
      </c>
      <c r="K315" s="141">
        <f t="shared" si="47"/>
        <v>0</v>
      </c>
      <c r="L315" s="141">
        <f t="shared" si="48"/>
        <v>1680</v>
      </c>
    </row>
    <row r="316" spans="1:12" ht="12.75" customHeight="1">
      <c r="A316" s="100"/>
      <c r="B316" s="11" t="s">
        <v>557</v>
      </c>
      <c r="C316" s="112">
        <v>10</v>
      </c>
      <c r="D316" s="218">
        <v>30</v>
      </c>
      <c r="E316" s="218">
        <v>10</v>
      </c>
      <c r="F316" s="74"/>
      <c r="G316" s="39">
        <v>900</v>
      </c>
      <c r="H316" s="141">
        <f t="shared" si="44"/>
        <v>9000</v>
      </c>
      <c r="I316" s="141">
        <f t="shared" si="45"/>
        <v>27000</v>
      </c>
      <c r="J316" s="141">
        <f t="shared" si="46"/>
        <v>9000</v>
      </c>
      <c r="K316" s="141">
        <f t="shared" si="47"/>
        <v>0</v>
      </c>
      <c r="L316" s="141">
        <f t="shared" si="48"/>
        <v>45000</v>
      </c>
    </row>
    <row r="317" spans="1:12" ht="24" customHeight="1">
      <c r="A317" s="98" t="s">
        <v>58</v>
      </c>
      <c r="B317" s="99"/>
      <c r="C317" s="111"/>
      <c r="D317" s="111"/>
      <c r="E317" s="111"/>
      <c r="F317" s="111"/>
      <c r="G317" s="39"/>
      <c r="H317" s="144">
        <f>SUM(H309:H316)</f>
        <v>42380</v>
      </c>
      <c r="I317" s="144">
        <f>SUM(I309:I316)</f>
        <v>152830</v>
      </c>
      <c r="J317" s="144">
        <f>SUM(J309:J316)</f>
        <v>45270</v>
      </c>
      <c r="K317" s="144" t="e">
        <f>SUM(#REF!)</f>
        <v>#REF!</v>
      </c>
      <c r="L317" s="144">
        <f>SUM(L309:L316)</f>
        <v>240480</v>
      </c>
    </row>
    <row r="318" spans="1:12" ht="12.75" customHeight="1">
      <c r="A318" s="179">
        <v>13</v>
      </c>
      <c r="B318" s="82" t="s">
        <v>307</v>
      </c>
      <c r="C318" s="112"/>
      <c r="D318" s="112"/>
      <c r="E318" s="112"/>
      <c r="F318" s="74"/>
      <c r="G318" s="7"/>
      <c r="H318" s="134"/>
      <c r="I318" s="134"/>
      <c r="J318" s="141"/>
      <c r="K318" s="134"/>
      <c r="L318" s="134"/>
    </row>
    <row r="319" spans="1:12" ht="12.75" customHeight="1">
      <c r="A319" s="213"/>
      <c r="B319" s="43" t="s">
        <v>379</v>
      </c>
      <c r="C319" s="112">
        <v>10</v>
      </c>
      <c r="D319" s="218"/>
      <c r="E319" s="112"/>
      <c r="F319" s="74"/>
      <c r="G319" s="39">
        <v>100</v>
      </c>
      <c r="H319" s="141">
        <f t="shared" ref="H319:H363" si="49">C319*G319</f>
        <v>1000</v>
      </c>
      <c r="I319" s="141">
        <f t="shared" ref="I319:I364" si="50">D319*G319</f>
        <v>0</v>
      </c>
      <c r="J319" s="141">
        <f t="shared" ref="J319:J364" si="51">E319*G319</f>
        <v>0</v>
      </c>
      <c r="K319" s="141">
        <f t="shared" ref="K319:K364" si="52">F319*G319</f>
        <v>0</v>
      </c>
      <c r="L319" s="142">
        <f t="shared" ref="L319:L364" si="53">SUM(H319:K319)</f>
        <v>1000</v>
      </c>
    </row>
    <row r="320" spans="1:12" ht="12.75" customHeight="1">
      <c r="A320" s="213"/>
      <c r="B320" s="42" t="s">
        <v>380</v>
      </c>
      <c r="C320" s="112">
        <v>5</v>
      </c>
      <c r="D320" s="218">
        <v>30</v>
      </c>
      <c r="E320" s="112">
        <v>5</v>
      </c>
      <c r="F320" s="74"/>
      <c r="G320" s="39">
        <v>35</v>
      </c>
      <c r="H320" s="141">
        <f t="shared" si="49"/>
        <v>175</v>
      </c>
      <c r="I320" s="141">
        <f t="shared" si="50"/>
        <v>1050</v>
      </c>
      <c r="J320" s="141">
        <f t="shared" si="51"/>
        <v>175</v>
      </c>
      <c r="K320" s="141">
        <f t="shared" si="52"/>
        <v>0</v>
      </c>
      <c r="L320" s="142">
        <f t="shared" si="53"/>
        <v>1400</v>
      </c>
    </row>
    <row r="321" spans="1:12" ht="12.75" customHeight="1">
      <c r="A321" s="213"/>
      <c r="B321" s="2" t="s">
        <v>427</v>
      </c>
      <c r="C321" s="218">
        <v>25</v>
      </c>
      <c r="D321" s="218">
        <v>120</v>
      </c>
      <c r="E321" s="112">
        <v>5</v>
      </c>
      <c r="F321" s="74"/>
      <c r="G321" s="39">
        <v>3900</v>
      </c>
      <c r="H321" s="141">
        <f t="shared" si="49"/>
        <v>97500</v>
      </c>
      <c r="I321" s="141">
        <f t="shared" si="50"/>
        <v>468000</v>
      </c>
      <c r="J321" s="141">
        <f t="shared" si="51"/>
        <v>19500</v>
      </c>
      <c r="K321" s="141">
        <f t="shared" si="52"/>
        <v>0</v>
      </c>
      <c r="L321" s="142">
        <f t="shared" si="53"/>
        <v>585000</v>
      </c>
    </row>
    <row r="322" spans="1:12" ht="12.75" customHeight="1">
      <c r="A322" s="213"/>
      <c r="B322" s="42" t="s">
        <v>378</v>
      </c>
      <c r="C322" s="112"/>
      <c r="D322" s="218">
        <v>1</v>
      </c>
      <c r="E322" s="112"/>
      <c r="F322" s="74"/>
      <c r="G322" s="39">
        <v>20</v>
      </c>
      <c r="H322" s="141">
        <f t="shared" si="49"/>
        <v>0</v>
      </c>
      <c r="I322" s="141">
        <f t="shared" si="50"/>
        <v>20</v>
      </c>
      <c r="J322" s="141">
        <f t="shared" si="51"/>
        <v>0</v>
      </c>
      <c r="K322" s="141">
        <f t="shared" si="52"/>
        <v>0</v>
      </c>
      <c r="L322" s="142">
        <f t="shared" si="53"/>
        <v>20</v>
      </c>
    </row>
    <row r="323" spans="1:12" ht="12.75" customHeight="1">
      <c r="A323" s="214"/>
      <c r="B323" s="178" t="s">
        <v>477</v>
      </c>
      <c r="C323" s="112"/>
      <c r="D323" s="218">
        <v>5</v>
      </c>
      <c r="E323" s="112"/>
      <c r="F323" s="74"/>
      <c r="G323" s="39">
        <v>15</v>
      </c>
      <c r="H323" s="141">
        <f t="shared" si="49"/>
        <v>0</v>
      </c>
      <c r="I323" s="141">
        <f t="shared" si="50"/>
        <v>75</v>
      </c>
      <c r="J323" s="141">
        <f t="shared" si="51"/>
        <v>0</v>
      </c>
      <c r="K323" s="141">
        <f t="shared" si="52"/>
        <v>0</v>
      </c>
      <c r="L323" s="142">
        <f t="shared" si="53"/>
        <v>75</v>
      </c>
    </row>
    <row r="324" spans="1:12" ht="12.75" customHeight="1">
      <c r="A324" s="214"/>
      <c r="B324" s="42" t="s">
        <v>491</v>
      </c>
      <c r="C324" s="112"/>
      <c r="D324" s="112"/>
      <c r="E324" s="218">
        <v>0</v>
      </c>
      <c r="F324" s="74"/>
      <c r="G324" s="39">
        <v>16</v>
      </c>
      <c r="H324" s="141">
        <f>C324*G324</f>
        <v>0</v>
      </c>
      <c r="I324" s="141">
        <f>D324*G324</f>
        <v>0</v>
      </c>
      <c r="J324" s="141">
        <f>E324*G324</f>
        <v>0</v>
      </c>
      <c r="K324" s="141">
        <f>F324*G324</f>
        <v>0</v>
      </c>
      <c r="L324" s="142">
        <f>SUM(H324:K324)</f>
        <v>0</v>
      </c>
    </row>
    <row r="325" spans="1:12" ht="12.75" customHeight="1">
      <c r="A325" s="214"/>
      <c r="B325" s="42" t="s">
        <v>588</v>
      </c>
      <c r="C325" s="112"/>
      <c r="D325" s="218">
        <v>0</v>
      </c>
      <c r="E325" s="112"/>
      <c r="F325" s="74"/>
      <c r="G325" s="39">
        <v>40</v>
      </c>
      <c r="H325" s="141">
        <f>C325*G325</f>
        <v>0</v>
      </c>
      <c r="I325" s="141">
        <f t="shared" si="50"/>
        <v>0</v>
      </c>
      <c r="J325" s="141">
        <f t="shared" si="51"/>
        <v>0</v>
      </c>
      <c r="K325" s="141">
        <f>F325*G325</f>
        <v>0</v>
      </c>
      <c r="L325" s="142">
        <f t="shared" si="53"/>
        <v>0</v>
      </c>
    </row>
    <row r="326" spans="1:12" ht="12.75" customHeight="1">
      <c r="A326" s="215"/>
      <c r="B326" s="42" t="s">
        <v>540</v>
      </c>
      <c r="C326" s="112"/>
      <c r="D326" s="218">
        <v>2</v>
      </c>
      <c r="E326" s="112"/>
      <c r="F326" s="74"/>
      <c r="G326" s="39">
        <v>30</v>
      </c>
      <c r="H326" s="141">
        <f>C326*G326</f>
        <v>0</v>
      </c>
      <c r="I326" s="141">
        <f t="shared" si="50"/>
        <v>60</v>
      </c>
      <c r="J326" s="141">
        <f t="shared" si="51"/>
        <v>0</v>
      </c>
      <c r="K326" s="141">
        <f>F326*G326</f>
        <v>0</v>
      </c>
      <c r="L326" s="142">
        <f t="shared" si="53"/>
        <v>60</v>
      </c>
    </row>
    <row r="327" spans="1:12" ht="12.75" customHeight="1">
      <c r="A327" s="215"/>
      <c r="B327" s="42" t="s">
        <v>487</v>
      </c>
      <c r="C327" s="112"/>
      <c r="D327" s="218">
        <v>0</v>
      </c>
      <c r="E327" s="112"/>
      <c r="F327" s="74"/>
      <c r="G327" s="39">
        <v>65</v>
      </c>
      <c r="H327" s="141">
        <f t="shared" si="49"/>
        <v>0</v>
      </c>
      <c r="I327" s="141">
        <f t="shared" si="50"/>
        <v>0</v>
      </c>
      <c r="J327" s="141">
        <f t="shared" si="51"/>
        <v>0</v>
      </c>
      <c r="K327" s="141">
        <f t="shared" si="52"/>
        <v>0</v>
      </c>
      <c r="L327" s="142">
        <f t="shared" si="53"/>
        <v>0</v>
      </c>
    </row>
    <row r="328" spans="1:12" ht="12.75" customHeight="1">
      <c r="A328" s="215"/>
      <c r="B328" s="42" t="s">
        <v>386</v>
      </c>
      <c r="C328" s="112"/>
      <c r="D328" s="218">
        <v>5</v>
      </c>
      <c r="E328" s="112"/>
      <c r="F328" s="74"/>
      <c r="G328" s="39">
        <v>50</v>
      </c>
      <c r="H328" s="141">
        <f>C328*G328</f>
        <v>0</v>
      </c>
      <c r="I328" s="141">
        <f>D328*G328</f>
        <v>250</v>
      </c>
      <c r="J328" s="141">
        <f>E328*G328</f>
        <v>0</v>
      </c>
      <c r="K328" s="141">
        <f>F328*G328</f>
        <v>0</v>
      </c>
      <c r="L328" s="142">
        <f>SUM(H328:K328)</f>
        <v>250</v>
      </c>
    </row>
    <row r="329" spans="1:12" ht="12.75" customHeight="1">
      <c r="A329" s="215"/>
      <c r="B329" s="42" t="s">
        <v>490</v>
      </c>
      <c r="C329" s="112"/>
      <c r="D329" s="218">
        <v>0</v>
      </c>
      <c r="E329" s="112"/>
      <c r="F329" s="74"/>
      <c r="G329" s="39">
        <v>70</v>
      </c>
      <c r="H329" s="141">
        <f>C329*G329</f>
        <v>0</v>
      </c>
      <c r="I329" s="141">
        <f t="shared" si="50"/>
        <v>0</v>
      </c>
      <c r="J329" s="141">
        <f t="shared" si="51"/>
        <v>0</v>
      </c>
      <c r="K329" s="141">
        <f>F329*G329</f>
        <v>0</v>
      </c>
      <c r="L329" s="142">
        <f t="shared" si="53"/>
        <v>0</v>
      </c>
    </row>
    <row r="330" spans="1:12" ht="12.75" customHeight="1">
      <c r="A330" s="215"/>
      <c r="B330" s="2" t="s">
        <v>432</v>
      </c>
      <c r="C330" s="112"/>
      <c r="D330" s="218">
        <v>0</v>
      </c>
      <c r="E330" s="112"/>
      <c r="F330" s="74"/>
      <c r="G330" s="39">
        <v>260</v>
      </c>
      <c r="H330" s="141">
        <f t="shared" si="49"/>
        <v>0</v>
      </c>
      <c r="I330" s="141">
        <f t="shared" si="50"/>
        <v>0</v>
      </c>
      <c r="J330" s="141">
        <f t="shared" si="51"/>
        <v>0</v>
      </c>
      <c r="K330" s="141">
        <f t="shared" si="52"/>
        <v>0</v>
      </c>
      <c r="L330" s="142">
        <f t="shared" si="53"/>
        <v>0</v>
      </c>
    </row>
    <row r="331" spans="1:12" ht="12.75" customHeight="1">
      <c r="A331" s="215"/>
      <c r="B331" s="43" t="s">
        <v>476</v>
      </c>
      <c r="C331" s="112">
        <v>5</v>
      </c>
      <c r="D331" s="218">
        <v>10</v>
      </c>
      <c r="E331" s="112"/>
      <c r="F331" s="74"/>
      <c r="G331" s="39">
        <v>22</v>
      </c>
      <c r="H331" s="141">
        <f t="shared" si="49"/>
        <v>110</v>
      </c>
      <c r="I331" s="141">
        <f t="shared" si="50"/>
        <v>220</v>
      </c>
      <c r="J331" s="141">
        <f t="shared" si="51"/>
        <v>0</v>
      </c>
      <c r="K331" s="141">
        <f t="shared" si="52"/>
        <v>0</v>
      </c>
      <c r="L331" s="142">
        <f t="shared" si="53"/>
        <v>330</v>
      </c>
    </row>
    <row r="332" spans="1:12" ht="12.75" customHeight="1">
      <c r="A332" s="215"/>
      <c r="B332" s="42" t="s">
        <v>395</v>
      </c>
      <c r="C332" s="112"/>
      <c r="D332" s="219">
        <v>60</v>
      </c>
      <c r="E332" s="74"/>
      <c r="F332" s="74"/>
      <c r="G332" s="39">
        <v>190</v>
      </c>
      <c r="H332" s="141">
        <f t="shared" si="49"/>
        <v>0</v>
      </c>
      <c r="I332" s="141">
        <f t="shared" si="50"/>
        <v>11400</v>
      </c>
      <c r="J332" s="141">
        <f t="shared" si="51"/>
        <v>0</v>
      </c>
      <c r="K332" s="141">
        <f t="shared" si="52"/>
        <v>0</v>
      </c>
      <c r="L332" s="142">
        <f t="shared" si="53"/>
        <v>11400</v>
      </c>
    </row>
    <row r="333" spans="1:12" ht="12.75" customHeight="1">
      <c r="A333" s="215"/>
      <c r="B333" s="42" t="s">
        <v>396</v>
      </c>
      <c r="C333" s="218">
        <v>4</v>
      </c>
      <c r="D333" s="218">
        <v>4</v>
      </c>
      <c r="E333" s="218">
        <v>12</v>
      </c>
      <c r="F333" s="74"/>
      <c r="G333" s="39">
        <v>420</v>
      </c>
      <c r="H333" s="141">
        <f t="shared" si="49"/>
        <v>1680</v>
      </c>
      <c r="I333" s="141">
        <f t="shared" si="50"/>
        <v>1680</v>
      </c>
      <c r="J333" s="141">
        <f t="shared" si="51"/>
        <v>5040</v>
      </c>
      <c r="K333" s="141">
        <f t="shared" si="52"/>
        <v>0</v>
      </c>
      <c r="L333" s="142">
        <f t="shared" si="53"/>
        <v>8400</v>
      </c>
    </row>
    <row r="334" spans="1:12" ht="12.75" customHeight="1">
      <c r="A334" s="215"/>
      <c r="B334" s="42" t="s">
        <v>489</v>
      </c>
      <c r="C334" s="112">
        <v>5</v>
      </c>
      <c r="D334" s="218"/>
      <c r="E334" s="112"/>
      <c r="F334" s="74"/>
      <c r="G334" s="39">
        <v>90</v>
      </c>
      <c r="H334" s="141">
        <f t="shared" si="49"/>
        <v>450</v>
      </c>
      <c r="I334" s="141">
        <f t="shared" si="50"/>
        <v>0</v>
      </c>
      <c r="J334" s="141">
        <f t="shared" si="51"/>
        <v>0</v>
      </c>
      <c r="K334" s="141">
        <f t="shared" si="52"/>
        <v>0</v>
      </c>
      <c r="L334" s="142">
        <f t="shared" si="53"/>
        <v>450</v>
      </c>
    </row>
    <row r="335" spans="1:12" ht="12.75" customHeight="1">
      <c r="A335" s="215"/>
      <c r="B335" s="42" t="s">
        <v>398</v>
      </c>
      <c r="C335" s="112"/>
      <c r="D335" s="218">
        <v>15</v>
      </c>
      <c r="E335" s="112"/>
      <c r="F335" s="74"/>
      <c r="G335" s="39">
        <v>35</v>
      </c>
      <c r="H335" s="141">
        <f t="shared" si="49"/>
        <v>0</v>
      </c>
      <c r="I335" s="141">
        <f t="shared" si="50"/>
        <v>525</v>
      </c>
      <c r="J335" s="141">
        <f t="shared" si="51"/>
        <v>0</v>
      </c>
      <c r="K335" s="141">
        <f t="shared" si="52"/>
        <v>0</v>
      </c>
      <c r="L335" s="142">
        <f t="shared" si="53"/>
        <v>525</v>
      </c>
    </row>
    <row r="336" spans="1:12" ht="12.75" customHeight="1">
      <c r="A336" s="215"/>
      <c r="B336" s="42" t="s">
        <v>401</v>
      </c>
      <c r="C336" s="112">
        <v>2</v>
      </c>
      <c r="D336" s="218">
        <v>10</v>
      </c>
      <c r="E336" s="112"/>
      <c r="F336" s="74"/>
      <c r="G336" s="39">
        <v>390</v>
      </c>
      <c r="H336" s="141">
        <f t="shared" si="49"/>
        <v>780</v>
      </c>
      <c r="I336" s="141">
        <f t="shared" si="50"/>
        <v>3900</v>
      </c>
      <c r="J336" s="141">
        <f t="shared" si="51"/>
        <v>0</v>
      </c>
      <c r="K336" s="141">
        <f t="shared" si="52"/>
        <v>0</v>
      </c>
      <c r="L336" s="142">
        <f t="shared" si="53"/>
        <v>4680</v>
      </c>
    </row>
    <row r="337" spans="1:12" ht="12.75" customHeight="1">
      <c r="A337" s="215"/>
      <c r="B337" s="42" t="s">
        <v>402</v>
      </c>
      <c r="C337" s="112"/>
      <c r="D337" s="218">
        <v>5</v>
      </c>
      <c r="E337" s="112"/>
      <c r="F337" s="74"/>
      <c r="G337" s="39">
        <v>50</v>
      </c>
      <c r="H337" s="141">
        <f t="shared" si="49"/>
        <v>0</v>
      </c>
      <c r="I337" s="141">
        <f t="shared" si="50"/>
        <v>250</v>
      </c>
      <c r="J337" s="141">
        <f t="shared" si="51"/>
        <v>0</v>
      </c>
      <c r="K337" s="141">
        <f t="shared" si="52"/>
        <v>0</v>
      </c>
      <c r="L337" s="142">
        <f t="shared" si="53"/>
        <v>250</v>
      </c>
    </row>
    <row r="338" spans="1:12" ht="12.75" customHeight="1">
      <c r="A338" s="215"/>
      <c r="B338" s="42" t="s">
        <v>403</v>
      </c>
      <c r="C338" s="112"/>
      <c r="D338" s="218">
        <v>4</v>
      </c>
      <c r="E338" s="112"/>
      <c r="F338" s="74"/>
      <c r="G338" s="39">
        <v>190</v>
      </c>
      <c r="H338" s="141">
        <f t="shared" si="49"/>
        <v>0</v>
      </c>
      <c r="I338" s="141">
        <f t="shared" si="50"/>
        <v>760</v>
      </c>
      <c r="J338" s="141">
        <f t="shared" si="51"/>
        <v>0</v>
      </c>
      <c r="K338" s="141">
        <f t="shared" si="52"/>
        <v>0</v>
      </c>
      <c r="L338" s="142">
        <f t="shared" si="53"/>
        <v>760</v>
      </c>
    </row>
    <row r="339" spans="1:12" ht="12.75" customHeight="1">
      <c r="A339" s="215"/>
      <c r="B339" s="7" t="s">
        <v>373</v>
      </c>
      <c r="C339" s="112"/>
      <c r="D339" s="218">
        <v>5200</v>
      </c>
      <c r="E339" s="112"/>
      <c r="F339" s="74"/>
      <c r="G339" s="39">
        <v>23</v>
      </c>
      <c r="H339" s="141">
        <f t="shared" si="49"/>
        <v>0</v>
      </c>
      <c r="I339" s="141">
        <f t="shared" si="50"/>
        <v>119600</v>
      </c>
      <c r="J339" s="141">
        <f t="shared" si="51"/>
        <v>0</v>
      </c>
      <c r="K339" s="141">
        <f t="shared" si="52"/>
        <v>0</v>
      </c>
      <c r="L339" s="142">
        <f t="shared" si="53"/>
        <v>119600</v>
      </c>
    </row>
    <row r="340" spans="1:12" ht="12.75" customHeight="1">
      <c r="A340" s="215"/>
      <c r="B340" s="2" t="s">
        <v>428</v>
      </c>
      <c r="C340" s="112">
        <v>6</v>
      </c>
      <c r="D340" s="218">
        <v>50</v>
      </c>
      <c r="E340" s="224">
        <v>1</v>
      </c>
      <c r="F340" s="74"/>
      <c r="G340" s="39">
        <v>280</v>
      </c>
      <c r="H340" s="141">
        <f t="shared" si="49"/>
        <v>1680</v>
      </c>
      <c r="I340" s="141">
        <f t="shared" si="50"/>
        <v>14000</v>
      </c>
      <c r="J340" s="141">
        <f t="shared" si="51"/>
        <v>280</v>
      </c>
      <c r="K340" s="141">
        <f t="shared" si="52"/>
        <v>0</v>
      </c>
      <c r="L340" s="142">
        <f t="shared" si="53"/>
        <v>15960</v>
      </c>
    </row>
    <row r="341" spans="1:12" ht="12.75" customHeight="1">
      <c r="A341" s="96"/>
      <c r="B341" s="57" t="s">
        <v>404</v>
      </c>
      <c r="C341" s="112">
        <v>1</v>
      </c>
      <c r="D341" s="218">
        <v>5</v>
      </c>
      <c r="E341" s="112"/>
      <c r="F341" s="74"/>
      <c r="G341" s="39">
        <v>240</v>
      </c>
      <c r="H341" s="141">
        <f t="shared" si="49"/>
        <v>240</v>
      </c>
      <c r="I341" s="141">
        <f t="shared" si="50"/>
        <v>1200</v>
      </c>
      <c r="J341" s="141">
        <f t="shared" si="51"/>
        <v>0</v>
      </c>
      <c r="K341" s="141">
        <f t="shared" si="52"/>
        <v>0</v>
      </c>
      <c r="L341" s="142">
        <f t="shared" si="53"/>
        <v>1440</v>
      </c>
    </row>
    <row r="342" spans="1:12" ht="12.75" customHeight="1">
      <c r="A342" s="96"/>
      <c r="B342" s="42" t="s">
        <v>483</v>
      </c>
      <c r="C342" s="112"/>
      <c r="D342" s="218">
        <v>0</v>
      </c>
      <c r="E342" s="112"/>
      <c r="F342" s="74"/>
      <c r="G342" s="39">
        <v>42</v>
      </c>
      <c r="H342" s="141">
        <f t="shared" si="49"/>
        <v>0</v>
      </c>
      <c r="I342" s="141">
        <f t="shared" si="50"/>
        <v>0</v>
      </c>
      <c r="J342" s="141">
        <f t="shared" si="51"/>
        <v>0</v>
      </c>
      <c r="K342" s="141">
        <f t="shared" si="52"/>
        <v>0</v>
      </c>
      <c r="L342" s="142">
        <f t="shared" si="53"/>
        <v>0</v>
      </c>
    </row>
    <row r="343" spans="1:12" ht="25.5" customHeight="1">
      <c r="A343" s="96"/>
      <c r="B343" s="42" t="s">
        <v>405</v>
      </c>
      <c r="C343" s="218">
        <v>2</v>
      </c>
      <c r="D343" s="112"/>
      <c r="E343" s="112"/>
      <c r="F343" s="74"/>
      <c r="G343" s="39">
        <v>300</v>
      </c>
      <c r="H343" s="141">
        <f t="shared" si="49"/>
        <v>600</v>
      </c>
      <c r="I343" s="141">
        <f t="shared" si="50"/>
        <v>0</v>
      </c>
      <c r="J343" s="141">
        <f t="shared" si="51"/>
        <v>0</v>
      </c>
      <c r="K343" s="141">
        <f t="shared" si="52"/>
        <v>0</v>
      </c>
      <c r="L343" s="142">
        <f t="shared" si="53"/>
        <v>600</v>
      </c>
    </row>
    <row r="344" spans="1:12" ht="12.75" customHeight="1">
      <c r="A344" s="96"/>
      <c r="B344" s="44" t="s">
        <v>406</v>
      </c>
      <c r="C344" s="112">
        <v>2</v>
      </c>
      <c r="D344" s="218"/>
      <c r="E344" s="112"/>
      <c r="F344" s="112"/>
      <c r="G344" s="39">
        <v>560</v>
      </c>
      <c r="H344" s="141">
        <f t="shared" si="49"/>
        <v>1120</v>
      </c>
      <c r="I344" s="141">
        <f t="shared" si="50"/>
        <v>0</v>
      </c>
      <c r="J344" s="141">
        <f t="shared" si="51"/>
        <v>0</v>
      </c>
      <c r="K344" s="141">
        <f t="shared" si="52"/>
        <v>0</v>
      </c>
      <c r="L344" s="142">
        <f t="shared" si="53"/>
        <v>1120</v>
      </c>
    </row>
    <row r="345" spans="1:12" ht="12.75" customHeight="1">
      <c r="A345" s="96"/>
      <c r="B345" s="44" t="s">
        <v>407</v>
      </c>
      <c r="C345" s="112">
        <v>12</v>
      </c>
      <c r="D345" s="218"/>
      <c r="E345" s="112"/>
      <c r="F345" s="74"/>
      <c r="G345" s="39">
        <v>240</v>
      </c>
      <c r="H345" s="141">
        <f t="shared" si="49"/>
        <v>2880</v>
      </c>
      <c r="I345" s="141">
        <f t="shared" si="50"/>
        <v>0</v>
      </c>
      <c r="J345" s="141">
        <f t="shared" si="51"/>
        <v>0</v>
      </c>
      <c r="K345" s="141">
        <f t="shared" si="52"/>
        <v>0</v>
      </c>
      <c r="L345" s="142">
        <f t="shared" si="53"/>
        <v>2880</v>
      </c>
    </row>
    <row r="346" spans="1:12" ht="12.75" customHeight="1">
      <c r="A346" s="216"/>
      <c r="B346" s="44" t="s">
        <v>409</v>
      </c>
      <c r="C346" s="112">
        <v>70</v>
      </c>
      <c r="D346" s="218">
        <v>10</v>
      </c>
      <c r="E346" s="112"/>
      <c r="F346" s="74"/>
      <c r="G346" s="39">
        <v>28</v>
      </c>
      <c r="H346" s="141">
        <f t="shared" si="49"/>
        <v>1960</v>
      </c>
      <c r="I346" s="141">
        <f t="shared" si="50"/>
        <v>280</v>
      </c>
      <c r="J346" s="141">
        <f t="shared" si="51"/>
        <v>0</v>
      </c>
      <c r="K346" s="141">
        <f t="shared" si="52"/>
        <v>0</v>
      </c>
      <c r="L346" s="142">
        <f t="shared" si="53"/>
        <v>2240</v>
      </c>
    </row>
    <row r="347" spans="1:12" ht="12.75" customHeight="1">
      <c r="A347" s="216"/>
      <c r="B347" s="44" t="s">
        <v>410</v>
      </c>
      <c r="C347" s="112"/>
      <c r="D347" s="174">
        <v>0</v>
      </c>
      <c r="E347" s="112"/>
      <c r="F347" s="74"/>
      <c r="G347" s="39">
        <v>52</v>
      </c>
      <c r="H347" s="141">
        <f t="shared" si="49"/>
        <v>0</v>
      </c>
      <c r="I347" s="141">
        <f t="shared" si="50"/>
        <v>0</v>
      </c>
      <c r="J347" s="141">
        <f t="shared" si="51"/>
        <v>0</v>
      </c>
      <c r="K347" s="141">
        <f t="shared" si="52"/>
        <v>0</v>
      </c>
      <c r="L347" s="142">
        <f t="shared" si="53"/>
        <v>0</v>
      </c>
    </row>
    <row r="348" spans="1:12" ht="12.75" customHeight="1">
      <c r="A348" s="216"/>
      <c r="B348" s="44" t="s">
        <v>408</v>
      </c>
      <c r="C348" s="112"/>
      <c r="D348" s="218">
        <v>7</v>
      </c>
      <c r="E348" s="112"/>
      <c r="F348" s="74"/>
      <c r="G348" s="39">
        <v>20</v>
      </c>
      <c r="H348" s="141">
        <f t="shared" si="49"/>
        <v>0</v>
      </c>
      <c r="I348" s="141">
        <f t="shared" si="50"/>
        <v>140</v>
      </c>
      <c r="J348" s="141">
        <f t="shared" si="51"/>
        <v>0</v>
      </c>
      <c r="K348" s="141">
        <f t="shared" si="52"/>
        <v>0</v>
      </c>
      <c r="L348" s="142">
        <f t="shared" si="53"/>
        <v>140</v>
      </c>
    </row>
    <row r="349" spans="1:12" ht="12.75" customHeight="1">
      <c r="A349" s="216"/>
      <c r="B349" s="44" t="s">
        <v>411</v>
      </c>
      <c r="C349" s="112"/>
      <c r="D349" s="218">
        <v>0</v>
      </c>
      <c r="E349" s="112"/>
      <c r="F349" s="74"/>
      <c r="G349" s="39">
        <v>40</v>
      </c>
      <c r="H349" s="141">
        <f t="shared" si="49"/>
        <v>0</v>
      </c>
      <c r="I349" s="141">
        <f t="shared" si="50"/>
        <v>0</v>
      </c>
      <c r="J349" s="141">
        <f t="shared" si="51"/>
        <v>0</v>
      </c>
      <c r="K349" s="141">
        <f t="shared" si="52"/>
        <v>0</v>
      </c>
      <c r="L349" s="142">
        <f t="shared" si="53"/>
        <v>0</v>
      </c>
    </row>
    <row r="350" spans="1:12" ht="12.75" customHeight="1">
      <c r="A350" s="216"/>
      <c r="B350" s="32" t="s">
        <v>413</v>
      </c>
      <c r="C350" s="112">
        <v>12</v>
      </c>
      <c r="D350" s="218">
        <v>150</v>
      </c>
      <c r="E350" s="112">
        <v>2</v>
      </c>
      <c r="F350" s="74"/>
      <c r="G350" s="39">
        <v>20</v>
      </c>
      <c r="H350" s="141">
        <f t="shared" si="49"/>
        <v>240</v>
      </c>
      <c r="I350" s="141">
        <f t="shared" si="50"/>
        <v>3000</v>
      </c>
      <c r="J350" s="141">
        <f t="shared" si="51"/>
        <v>40</v>
      </c>
      <c r="K350" s="141">
        <f t="shared" si="52"/>
        <v>0</v>
      </c>
      <c r="L350" s="142">
        <f t="shared" si="53"/>
        <v>3280</v>
      </c>
    </row>
    <row r="351" spans="1:12" ht="12.75" customHeight="1">
      <c r="A351" s="216"/>
      <c r="B351" s="44" t="s">
        <v>414</v>
      </c>
      <c r="C351" s="112">
        <v>5</v>
      </c>
      <c r="D351" s="218"/>
      <c r="E351" s="112"/>
      <c r="F351" s="74"/>
      <c r="G351" s="39">
        <v>35</v>
      </c>
      <c r="H351" s="141">
        <f t="shared" si="49"/>
        <v>175</v>
      </c>
      <c r="I351" s="141">
        <f t="shared" si="50"/>
        <v>0</v>
      </c>
      <c r="J351" s="141">
        <f t="shared" si="51"/>
        <v>0</v>
      </c>
      <c r="K351" s="141">
        <f t="shared" si="52"/>
        <v>0</v>
      </c>
      <c r="L351" s="142">
        <f t="shared" si="53"/>
        <v>175</v>
      </c>
    </row>
    <row r="352" spans="1:12" ht="12.75" customHeight="1">
      <c r="A352" s="216"/>
      <c r="B352" s="44" t="s">
        <v>415</v>
      </c>
      <c r="C352" s="112"/>
      <c r="D352" s="112">
        <v>0</v>
      </c>
      <c r="E352" s="112"/>
      <c r="F352" s="74"/>
      <c r="G352" s="39">
        <v>68</v>
      </c>
      <c r="H352" s="141">
        <f t="shared" si="49"/>
        <v>0</v>
      </c>
      <c r="I352" s="141">
        <f t="shared" si="50"/>
        <v>0</v>
      </c>
      <c r="J352" s="141">
        <f t="shared" si="51"/>
        <v>0</v>
      </c>
      <c r="K352" s="141">
        <f t="shared" si="52"/>
        <v>0</v>
      </c>
      <c r="L352" s="142">
        <f t="shared" si="53"/>
        <v>0</v>
      </c>
    </row>
    <row r="353" spans="1:12" ht="12.75" customHeight="1">
      <c r="A353" s="216"/>
      <c r="B353" s="44" t="s">
        <v>416</v>
      </c>
      <c r="C353" s="112">
        <v>20</v>
      </c>
      <c r="D353" s="218"/>
      <c r="E353" s="112"/>
      <c r="F353" s="74"/>
      <c r="G353" s="39">
        <v>700</v>
      </c>
      <c r="H353" s="141">
        <f t="shared" si="49"/>
        <v>14000</v>
      </c>
      <c r="I353" s="141">
        <f t="shared" si="50"/>
        <v>0</v>
      </c>
      <c r="J353" s="141">
        <f t="shared" si="51"/>
        <v>0</v>
      </c>
      <c r="K353" s="141">
        <f t="shared" si="52"/>
        <v>0</v>
      </c>
      <c r="L353" s="142">
        <f t="shared" si="53"/>
        <v>14000</v>
      </c>
    </row>
    <row r="354" spans="1:12" ht="12.75" customHeight="1">
      <c r="A354" s="217"/>
      <c r="B354" s="43" t="s">
        <v>492</v>
      </c>
      <c r="C354" s="170"/>
      <c r="D354" s="218">
        <v>5</v>
      </c>
      <c r="E354" s="170"/>
      <c r="F354" s="74"/>
      <c r="G354" s="39">
        <v>2300</v>
      </c>
      <c r="H354" s="141">
        <f t="shared" si="49"/>
        <v>0</v>
      </c>
      <c r="I354" s="141">
        <f t="shared" si="50"/>
        <v>11500</v>
      </c>
      <c r="J354" s="141">
        <f t="shared" si="51"/>
        <v>0</v>
      </c>
      <c r="K354" s="141">
        <f t="shared" si="52"/>
        <v>0</v>
      </c>
      <c r="L354" s="142">
        <f t="shared" si="53"/>
        <v>11500</v>
      </c>
    </row>
    <row r="355" spans="1:12" ht="12.75" customHeight="1">
      <c r="A355" s="96"/>
      <c r="B355" s="42" t="s">
        <v>418</v>
      </c>
      <c r="C355" s="218">
        <v>5</v>
      </c>
      <c r="D355" s="112"/>
      <c r="E355" s="112"/>
      <c r="F355" s="74"/>
      <c r="G355" s="39">
        <v>250</v>
      </c>
      <c r="H355" s="141">
        <f t="shared" si="49"/>
        <v>1250</v>
      </c>
      <c r="I355" s="141">
        <f t="shared" si="50"/>
        <v>0</v>
      </c>
      <c r="J355" s="141">
        <f t="shared" si="51"/>
        <v>0</v>
      </c>
      <c r="K355" s="141">
        <f t="shared" si="52"/>
        <v>0</v>
      </c>
      <c r="L355" s="142">
        <f t="shared" si="53"/>
        <v>1250</v>
      </c>
    </row>
    <row r="356" spans="1:12" ht="12.75" customHeight="1">
      <c r="A356" s="96"/>
      <c r="B356" s="42" t="s">
        <v>422</v>
      </c>
      <c r="C356" s="170">
        <v>4</v>
      </c>
      <c r="D356" s="218">
        <v>15</v>
      </c>
      <c r="E356" s="218">
        <v>12</v>
      </c>
      <c r="F356" s="74"/>
      <c r="G356" s="39">
        <v>350</v>
      </c>
      <c r="H356" s="141">
        <f t="shared" si="49"/>
        <v>1400</v>
      </c>
      <c r="I356" s="141">
        <f t="shared" si="50"/>
        <v>5250</v>
      </c>
      <c r="J356" s="141">
        <f t="shared" si="51"/>
        <v>4200</v>
      </c>
      <c r="K356" s="141">
        <f t="shared" si="52"/>
        <v>0</v>
      </c>
      <c r="L356" s="142">
        <f t="shared" si="53"/>
        <v>10850</v>
      </c>
    </row>
    <row r="357" spans="1:12" ht="12.75" customHeight="1">
      <c r="A357" s="216"/>
      <c r="B357" s="44" t="s">
        <v>419</v>
      </c>
      <c r="C357" s="112">
        <v>1</v>
      </c>
      <c r="D357" s="218"/>
      <c r="E357" s="112"/>
      <c r="F357" s="74"/>
      <c r="G357" s="39">
        <v>160</v>
      </c>
      <c r="H357" s="141">
        <f t="shared" si="49"/>
        <v>160</v>
      </c>
      <c r="I357" s="141">
        <f t="shared" si="50"/>
        <v>0</v>
      </c>
      <c r="J357" s="141">
        <f t="shared" si="51"/>
        <v>0</v>
      </c>
      <c r="K357" s="141">
        <f t="shared" si="52"/>
        <v>0</v>
      </c>
      <c r="L357" s="142">
        <f t="shared" si="53"/>
        <v>160</v>
      </c>
    </row>
    <row r="358" spans="1:12" ht="12.75" customHeight="1">
      <c r="A358" s="216"/>
      <c r="B358" s="5" t="s">
        <v>430</v>
      </c>
      <c r="C358" s="112">
        <v>0</v>
      </c>
      <c r="D358" s="112">
        <v>0</v>
      </c>
      <c r="E358" s="112"/>
      <c r="F358" s="74"/>
      <c r="G358" s="39">
        <v>6500</v>
      </c>
      <c r="H358" s="141">
        <f t="shared" si="49"/>
        <v>0</v>
      </c>
      <c r="I358" s="141">
        <f t="shared" si="50"/>
        <v>0</v>
      </c>
      <c r="J358" s="141">
        <f t="shared" si="51"/>
        <v>0</v>
      </c>
      <c r="K358" s="141">
        <f t="shared" si="52"/>
        <v>0</v>
      </c>
      <c r="L358" s="142">
        <f t="shared" si="53"/>
        <v>0</v>
      </c>
    </row>
    <row r="359" spans="1:12" ht="12.75" customHeight="1">
      <c r="A359" s="216"/>
      <c r="B359" s="44" t="s">
        <v>493</v>
      </c>
      <c r="C359" s="112"/>
      <c r="D359" s="218"/>
      <c r="E359" s="112"/>
      <c r="F359" s="74"/>
      <c r="G359" s="39">
        <v>20</v>
      </c>
      <c r="H359" s="141">
        <f t="shared" si="49"/>
        <v>0</v>
      </c>
      <c r="I359" s="141">
        <f t="shared" si="50"/>
        <v>0</v>
      </c>
      <c r="J359" s="141">
        <f t="shared" si="51"/>
        <v>0</v>
      </c>
      <c r="K359" s="141">
        <f t="shared" si="52"/>
        <v>0</v>
      </c>
      <c r="L359" s="142">
        <f t="shared" si="53"/>
        <v>0</v>
      </c>
    </row>
    <row r="360" spans="1:12" ht="12.75" customHeight="1">
      <c r="A360" s="216"/>
      <c r="B360" s="32" t="s">
        <v>426</v>
      </c>
      <c r="C360" s="112">
        <v>12</v>
      </c>
      <c r="D360" s="218">
        <v>300</v>
      </c>
      <c r="E360" s="112"/>
      <c r="F360" s="74"/>
      <c r="G360" s="39">
        <v>20</v>
      </c>
      <c r="H360" s="141">
        <f t="shared" si="49"/>
        <v>240</v>
      </c>
      <c r="I360" s="141">
        <f t="shared" si="50"/>
        <v>6000</v>
      </c>
      <c r="J360" s="141">
        <f t="shared" si="51"/>
        <v>0</v>
      </c>
      <c r="K360" s="141">
        <f t="shared" si="52"/>
        <v>0</v>
      </c>
      <c r="L360" s="142">
        <f t="shared" si="53"/>
        <v>6240</v>
      </c>
    </row>
    <row r="361" spans="1:12" ht="12.75" customHeight="1">
      <c r="A361" s="216"/>
      <c r="B361" s="32" t="s">
        <v>425</v>
      </c>
      <c r="C361" s="112"/>
      <c r="D361" s="112">
        <v>0</v>
      </c>
      <c r="E361" s="112"/>
      <c r="F361" s="74"/>
      <c r="G361" s="39">
        <v>400</v>
      </c>
      <c r="H361" s="141">
        <f t="shared" si="49"/>
        <v>0</v>
      </c>
      <c r="I361" s="141">
        <f t="shared" si="50"/>
        <v>0</v>
      </c>
      <c r="J361" s="141">
        <f t="shared" si="51"/>
        <v>0</v>
      </c>
      <c r="K361" s="141">
        <f t="shared" si="52"/>
        <v>0</v>
      </c>
      <c r="L361" s="142">
        <f t="shared" si="53"/>
        <v>0</v>
      </c>
    </row>
    <row r="362" spans="1:12" ht="12.75" customHeight="1">
      <c r="A362" s="216"/>
      <c r="B362" s="5" t="s">
        <v>494</v>
      </c>
      <c r="C362" s="112">
        <v>2</v>
      </c>
      <c r="D362" s="218"/>
      <c r="E362" s="112"/>
      <c r="F362" s="74"/>
      <c r="G362" s="39">
        <v>45</v>
      </c>
      <c r="H362" s="141">
        <f t="shared" si="49"/>
        <v>90</v>
      </c>
      <c r="I362" s="141">
        <f t="shared" si="50"/>
        <v>0</v>
      </c>
      <c r="J362" s="141">
        <f t="shared" si="51"/>
        <v>0</v>
      </c>
      <c r="K362" s="141">
        <f t="shared" si="52"/>
        <v>0</v>
      </c>
      <c r="L362" s="142">
        <f t="shared" si="53"/>
        <v>90</v>
      </c>
    </row>
    <row r="363" spans="1:12" ht="12.75" customHeight="1">
      <c r="A363" s="216"/>
      <c r="B363" s="5" t="s">
        <v>624</v>
      </c>
      <c r="C363" s="112"/>
      <c r="D363" s="218">
        <v>7</v>
      </c>
      <c r="E363" s="112"/>
      <c r="F363" s="74"/>
      <c r="G363" s="39">
        <v>50</v>
      </c>
      <c r="H363" s="141">
        <f t="shared" si="49"/>
        <v>0</v>
      </c>
      <c r="I363" s="141">
        <f t="shared" si="50"/>
        <v>350</v>
      </c>
      <c r="J363" s="141">
        <f t="shared" si="51"/>
        <v>0</v>
      </c>
      <c r="K363" s="141">
        <f t="shared" si="52"/>
        <v>0</v>
      </c>
      <c r="L363" s="142">
        <f t="shared" si="53"/>
        <v>350</v>
      </c>
    </row>
    <row r="364" spans="1:12" ht="12.75" customHeight="1">
      <c r="A364" s="216"/>
      <c r="B364" s="44" t="s">
        <v>439</v>
      </c>
      <c r="C364" s="112">
        <v>2</v>
      </c>
      <c r="D364" s="218">
        <v>5</v>
      </c>
      <c r="E364" s="112"/>
      <c r="F364" s="74"/>
      <c r="G364" s="39">
        <v>45</v>
      </c>
      <c r="H364" s="141">
        <f>C364*G364</f>
        <v>90</v>
      </c>
      <c r="I364" s="141">
        <f t="shared" si="50"/>
        <v>225</v>
      </c>
      <c r="J364" s="141">
        <f t="shared" si="51"/>
        <v>0</v>
      </c>
      <c r="K364" s="141">
        <f t="shared" si="52"/>
        <v>0</v>
      </c>
      <c r="L364" s="142">
        <f t="shared" si="53"/>
        <v>315</v>
      </c>
    </row>
    <row r="365" spans="1:12" ht="24" customHeight="1">
      <c r="A365" s="98" t="s">
        <v>58</v>
      </c>
      <c r="B365" s="99"/>
      <c r="C365" s="111"/>
      <c r="D365" s="111"/>
      <c r="E365" s="111"/>
      <c r="F365" s="111"/>
      <c r="G365" s="39"/>
      <c r="H365" s="144">
        <f>SUM(H319:H364)</f>
        <v>127820</v>
      </c>
      <c r="I365" s="144">
        <f>SUM(I319:I364)</f>
        <v>649735</v>
      </c>
      <c r="J365" s="144">
        <f>SUM(J319:J364)</f>
        <v>29235</v>
      </c>
      <c r="K365" s="144">
        <f>SUM(K319:K364)</f>
        <v>0</v>
      </c>
      <c r="L365" s="144">
        <f>SUM(L319:L364)</f>
        <v>806790</v>
      </c>
    </row>
    <row r="366" spans="1:12" ht="25.5">
      <c r="A366" s="187">
        <v>14</v>
      </c>
      <c r="B366" s="82" t="s">
        <v>319</v>
      </c>
      <c r="C366" s="112"/>
      <c r="D366" s="112"/>
      <c r="E366" s="112"/>
      <c r="F366" s="74"/>
      <c r="G366" s="7"/>
      <c r="H366" s="134"/>
      <c r="I366" s="134"/>
      <c r="J366" s="134"/>
      <c r="K366" s="134"/>
      <c r="L366" s="134"/>
    </row>
    <row r="367" spans="1:12" ht="38.25" customHeight="1">
      <c r="A367" s="66"/>
      <c r="B367" s="32" t="s">
        <v>590</v>
      </c>
      <c r="C367" s="154">
        <v>170</v>
      </c>
      <c r="D367" s="220"/>
      <c r="E367" s="112"/>
      <c r="F367" s="74"/>
      <c r="G367" s="39">
        <v>40</v>
      </c>
      <c r="H367" s="141">
        <f t="shared" ref="H367:H372" si="54">C367*G367</f>
        <v>6800</v>
      </c>
      <c r="I367" s="141">
        <f t="shared" ref="I367:I372" si="55">D367*G367</f>
        <v>0</v>
      </c>
      <c r="J367" s="141">
        <f t="shared" ref="J367:J372" si="56">E367*G367</f>
        <v>0</v>
      </c>
      <c r="K367" s="141">
        <f t="shared" ref="K367:K372" si="57">F367*G367</f>
        <v>0</v>
      </c>
      <c r="L367" s="142">
        <f t="shared" ref="L367:L372" si="58">SUM(H367:K367)</f>
        <v>6800</v>
      </c>
    </row>
    <row r="368" spans="1:12" s="239" customFormat="1" ht="12.75" customHeight="1">
      <c r="A368" s="236"/>
      <c r="B368" s="235" t="s">
        <v>315</v>
      </c>
      <c r="C368" s="220">
        <v>1</v>
      </c>
      <c r="D368" s="220"/>
      <c r="E368" s="218"/>
      <c r="F368" s="219"/>
      <c r="G368" s="237">
        <v>1700</v>
      </c>
      <c r="H368" s="238">
        <f t="shared" si="54"/>
        <v>1700</v>
      </c>
      <c r="I368" s="238">
        <f t="shared" si="55"/>
        <v>0</v>
      </c>
      <c r="J368" s="238">
        <f t="shared" si="56"/>
        <v>0</v>
      </c>
      <c r="K368" s="238">
        <f t="shared" si="57"/>
        <v>0</v>
      </c>
      <c r="L368" s="238">
        <f t="shared" si="58"/>
        <v>1700</v>
      </c>
    </row>
    <row r="369" spans="1:12" s="239" customFormat="1" ht="12.75" customHeight="1">
      <c r="A369" s="236"/>
      <c r="B369" s="235" t="s">
        <v>312</v>
      </c>
      <c r="C369" s="220">
        <v>3</v>
      </c>
      <c r="D369" s="220"/>
      <c r="E369" s="218"/>
      <c r="F369" s="219"/>
      <c r="G369" s="237">
        <v>650</v>
      </c>
      <c r="H369" s="238">
        <f t="shared" si="54"/>
        <v>1950</v>
      </c>
      <c r="I369" s="238">
        <f t="shared" si="55"/>
        <v>0</v>
      </c>
      <c r="J369" s="238">
        <f t="shared" si="56"/>
        <v>0</v>
      </c>
      <c r="K369" s="238">
        <f t="shared" si="57"/>
        <v>0</v>
      </c>
      <c r="L369" s="238">
        <f t="shared" si="58"/>
        <v>1950</v>
      </c>
    </row>
    <row r="370" spans="1:12" s="239" customFormat="1" ht="12.75" customHeight="1">
      <c r="A370" s="236"/>
      <c r="B370" s="235" t="s">
        <v>313</v>
      </c>
      <c r="C370" s="220">
        <v>3</v>
      </c>
      <c r="D370" s="220"/>
      <c r="E370" s="218"/>
      <c r="F370" s="219"/>
      <c r="G370" s="237">
        <v>900</v>
      </c>
      <c r="H370" s="238">
        <f t="shared" si="54"/>
        <v>2700</v>
      </c>
      <c r="I370" s="238">
        <f t="shared" si="55"/>
        <v>0</v>
      </c>
      <c r="J370" s="238">
        <f t="shared" si="56"/>
        <v>0</v>
      </c>
      <c r="K370" s="238">
        <f t="shared" si="57"/>
        <v>0</v>
      </c>
      <c r="L370" s="238">
        <f t="shared" si="58"/>
        <v>2700</v>
      </c>
    </row>
    <row r="371" spans="1:12" s="239" customFormat="1" ht="12.75" customHeight="1">
      <c r="A371" s="236"/>
      <c r="B371" s="235" t="s">
        <v>314</v>
      </c>
      <c r="C371" s="220">
        <v>3</v>
      </c>
      <c r="D371" s="220"/>
      <c r="E371" s="218"/>
      <c r="F371" s="219"/>
      <c r="G371" s="237">
        <v>1300</v>
      </c>
      <c r="H371" s="238">
        <f t="shared" si="54"/>
        <v>3900</v>
      </c>
      <c r="I371" s="238">
        <f t="shared" si="55"/>
        <v>0</v>
      </c>
      <c r="J371" s="238">
        <f t="shared" si="56"/>
        <v>0</v>
      </c>
      <c r="K371" s="238">
        <f t="shared" si="57"/>
        <v>0</v>
      </c>
      <c r="L371" s="238">
        <f t="shared" si="58"/>
        <v>3900</v>
      </c>
    </row>
    <row r="372" spans="1:12" ht="12.75" customHeight="1">
      <c r="A372" s="9"/>
      <c r="B372" s="5" t="s">
        <v>316</v>
      </c>
      <c r="C372" s="220">
        <v>0</v>
      </c>
      <c r="D372" s="220"/>
      <c r="E372" s="112"/>
      <c r="F372" s="74"/>
      <c r="G372" s="39">
        <v>120</v>
      </c>
      <c r="H372" s="141">
        <f t="shared" si="54"/>
        <v>0</v>
      </c>
      <c r="I372" s="141">
        <f t="shared" si="55"/>
        <v>0</v>
      </c>
      <c r="J372" s="141">
        <f t="shared" si="56"/>
        <v>0</v>
      </c>
      <c r="K372" s="141">
        <f t="shared" si="57"/>
        <v>0</v>
      </c>
      <c r="L372" s="142">
        <f t="shared" si="58"/>
        <v>0</v>
      </c>
    </row>
    <row r="373" spans="1:12" ht="24" customHeight="1">
      <c r="A373" s="90" t="s">
        <v>58</v>
      </c>
      <c r="B373" s="9" t="s">
        <v>77</v>
      </c>
      <c r="C373" s="111"/>
      <c r="D373" s="111"/>
      <c r="E373" s="111"/>
      <c r="F373" s="111"/>
      <c r="G373" s="39"/>
      <c r="H373" s="144">
        <f>SUM(H367:H372)</f>
        <v>17050</v>
      </c>
      <c r="I373" s="144">
        <f>SUM(I367:I372)</f>
        <v>0</v>
      </c>
      <c r="J373" s="144">
        <f>SUM(J367:J372)</f>
        <v>0</v>
      </c>
      <c r="K373" s="144">
        <f>SUM(K367:K372)</f>
        <v>0</v>
      </c>
      <c r="L373" s="144">
        <f>SUM(L367:L372)</f>
        <v>17050</v>
      </c>
    </row>
    <row r="374" spans="1:12" ht="12.75" customHeight="1">
      <c r="A374" s="188">
        <v>15</v>
      </c>
      <c r="B374" s="2"/>
      <c r="C374" s="112"/>
      <c r="D374" s="112"/>
      <c r="E374" s="112"/>
      <c r="F374" s="74"/>
      <c r="G374" s="7"/>
      <c r="H374" s="134"/>
      <c r="I374" s="134"/>
      <c r="J374" s="134"/>
      <c r="K374" s="134"/>
      <c r="L374" s="134"/>
    </row>
    <row r="375" spans="1:12" ht="12.75" customHeight="1">
      <c r="A375" s="36"/>
      <c r="B375" s="82" t="s">
        <v>263</v>
      </c>
      <c r="C375" s="112"/>
      <c r="D375" s="112"/>
      <c r="E375" s="112"/>
      <c r="F375" s="74"/>
      <c r="G375" s="7"/>
      <c r="H375" s="134"/>
      <c r="I375" s="134"/>
      <c r="J375" s="134"/>
      <c r="K375" s="134"/>
      <c r="L375" s="134"/>
    </row>
    <row r="376" spans="1:12" ht="12.75" customHeight="1">
      <c r="A376" s="9"/>
      <c r="B376" s="97" t="s">
        <v>665</v>
      </c>
      <c r="C376" s="112">
        <v>15</v>
      </c>
      <c r="D376" s="223">
        <v>60</v>
      </c>
      <c r="E376" s="74">
        <v>20</v>
      </c>
      <c r="F376" s="74"/>
      <c r="G376" s="39">
        <v>60</v>
      </c>
      <c r="H376" s="141">
        <f>C376*G376</f>
        <v>900</v>
      </c>
      <c r="I376" s="141">
        <f>D376*G376</f>
        <v>3600</v>
      </c>
      <c r="J376" s="141">
        <f>E376*G376</f>
        <v>1200</v>
      </c>
      <c r="K376" s="141">
        <f>F376*G376</f>
        <v>0</v>
      </c>
      <c r="L376" s="142">
        <f>SUM(H376:K376)</f>
        <v>5700</v>
      </c>
    </row>
    <row r="377" spans="1:12" ht="12.75" customHeight="1">
      <c r="A377" s="9"/>
      <c r="B377" t="s">
        <v>518</v>
      </c>
      <c r="C377" s="112">
        <v>10</v>
      </c>
      <c r="D377" s="218">
        <v>40</v>
      </c>
      <c r="E377" s="112">
        <v>20</v>
      </c>
      <c r="F377" s="74"/>
      <c r="G377" s="39">
        <v>80</v>
      </c>
      <c r="H377" s="141">
        <f>C377*G377</f>
        <v>800</v>
      </c>
      <c r="I377" s="141">
        <f>D377*G377</f>
        <v>3200</v>
      </c>
      <c r="J377" s="141">
        <f>E377*G377</f>
        <v>1600</v>
      </c>
      <c r="K377" s="141">
        <f>F377*G377</f>
        <v>0</v>
      </c>
      <c r="L377" s="142">
        <f>SUM(H377:K377)</f>
        <v>5600</v>
      </c>
    </row>
    <row r="378" spans="1:12" ht="24" customHeight="1">
      <c r="A378" s="90" t="s">
        <v>58</v>
      </c>
      <c r="B378" s="9" t="s">
        <v>77</v>
      </c>
      <c r="C378" s="111"/>
      <c r="D378" s="111"/>
      <c r="E378" s="111"/>
      <c r="F378" s="111"/>
      <c r="G378" s="39"/>
      <c r="H378" s="144">
        <f>SUM(H376:H377)</f>
        <v>1700</v>
      </c>
      <c r="I378" s="144">
        <f>SUM(I376:I377)</f>
        <v>6800</v>
      </c>
      <c r="J378" s="144">
        <f>SUM(J376:J377)</f>
        <v>2800</v>
      </c>
      <c r="K378" s="144">
        <f>SUM(K376:K377)</f>
        <v>0</v>
      </c>
      <c r="L378" s="144">
        <f>SUM(L376:L377)</f>
        <v>11300</v>
      </c>
    </row>
    <row r="379" spans="1:12">
      <c r="A379" s="29"/>
      <c r="B379" s="2"/>
      <c r="C379" s="112"/>
      <c r="D379" s="112"/>
      <c r="E379" s="112"/>
      <c r="F379" s="74"/>
      <c r="G379" s="7"/>
      <c r="H379" s="134"/>
      <c r="I379" s="134"/>
      <c r="J379" s="134"/>
      <c r="K379" s="134"/>
      <c r="L379" s="134"/>
    </row>
    <row r="380" spans="1:12" ht="21.75" customHeight="1">
      <c r="A380" s="23" t="s">
        <v>121</v>
      </c>
      <c r="B380" s="2"/>
      <c r="C380" s="112"/>
      <c r="D380" s="112"/>
      <c r="E380" s="112"/>
      <c r="F380" s="74"/>
      <c r="G380" s="7"/>
      <c r="H380" s="134">
        <f>SUM(H378,H373,H365,H317,H307,H294,H253,H247,H228,H224,H213,H206,H163,H96,H91)</f>
        <v>2677314.5</v>
      </c>
      <c r="I380" s="134">
        <f>SUM(I378,I373,I365,I317,I307,I294,I253,I247,I228,I224,I213,I206,I163,I96,I91)</f>
        <v>4286616.5</v>
      </c>
      <c r="J380" s="134">
        <f>SUM(J378,J373,J365,J317,J307,J294,J253,J247,J228,J224,J213,J206,J163,J96,J91)</f>
        <v>2094198.5</v>
      </c>
      <c r="K380" s="134"/>
      <c r="L380" s="134">
        <f>SUM(H380:K380)</f>
        <v>9058129.5</v>
      </c>
    </row>
    <row r="381" spans="1:12">
      <c r="A381" s="18"/>
      <c r="B381" s="18"/>
      <c r="C381" s="168"/>
      <c r="D381" s="168"/>
      <c r="E381" s="168"/>
      <c r="F381" s="168"/>
      <c r="G381" s="168"/>
      <c r="H381" s="169"/>
      <c r="I381" s="169"/>
      <c r="J381" s="169"/>
      <c r="K381" s="169"/>
      <c r="L381" s="136"/>
    </row>
    <row r="382" spans="1:12" hidden="1">
      <c r="H382" s="137"/>
      <c r="I382" s="137"/>
      <c r="J382" s="137"/>
      <c r="K382" s="137"/>
      <c r="L382" s="137"/>
    </row>
    <row r="383" spans="1:12">
      <c r="A383" s="18" t="s">
        <v>138</v>
      </c>
      <c r="B383" s="18"/>
      <c r="C383" s="168"/>
      <c r="D383" s="168"/>
      <c r="H383" s="137"/>
      <c r="I383" s="137"/>
      <c r="J383" s="137"/>
      <c r="K383" s="137"/>
      <c r="L383" s="137"/>
    </row>
    <row r="384" spans="1:12">
      <c r="A384" s="18" t="s">
        <v>620</v>
      </c>
      <c r="B384" s="18"/>
      <c r="C384" s="168"/>
      <c r="D384" s="18" t="s">
        <v>690</v>
      </c>
      <c r="H384" s="137">
        <f>SUM(H373,H253)</f>
        <v>99550</v>
      </c>
      <c r="I384" s="137">
        <f>SUM(I373,I253)</f>
        <v>24000</v>
      </c>
      <c r="J384" s="137">
        <f>SUM(J373,J253)</f>
        <v>0</v>
      </c>
      <c r="K384" s="137">
        <f>SUM(K373,K253)</f>
        <v>0</v>
      </c>
      <c r="L384" s="137">
        <f>SUM(L373,L253)</f>
        <v>123550</v>
      </c>
    </row>
    <row r="385" spans="1:12">
      <c r="A385" s="18"/>
      <c r="B385" s="18"/>
      <c r="C385" s="168"/>
      <c r="D385" s="168"/>
      <c r="H385" s="137"/>
      <c r="I385" s="137"/>
      <c r="J385" s="137"/>
      <c r="K385" s="137"/>
      <c r="L385" s="137"/>
    </row>
    <row r="386" spans="1:12">
      <c r="A386" s="18" t="s">
        <v>139</v>
      </c>
      <c r="B386" s="18"/>
      <c r="C386" s="168"/>
      <c r="D386" s="168"/>
      <c r="H386" s="137">
        <f>H380-H384</f>
        <v>2577764.5</v>
      </c>
      <c r="I386" s="137">
        <f>I380-I384</f>
        <v>4262616.5</v>
      </c>
      <c r="J386" s="137">
        <f t="shared" ref="J386:L386" si="59">J380-J384</f>
        <v>2094198.5</v>
      </c>
      <c r="K386" s="137">
        <f t="shared" si="59"/>
        <v>0</v>
      </c>
      <c r="L386" s="137">
        <f t="shared" si="59"/>
        <v>8934579.5</v>
      </c>
    </row>
    <row r="387" spans="1:12">
      <c r="B387" s="18"/>
      <c r="C387" s="168"/>
      <c r="D387" s="168"/>
      <c r="H387" s="137"/>
      <c r="I387" s="137"/>
      <c r="J387" s="137"/>
      <c r="K387" s="137"/>
      <c r="L387" s="137"/>
    </row>
    <row r="388" spans="1:12">
      <c r="H388" s="137"/>
      <c r="I388" s="137"/>
      <c r="J388" s="137"/>
      <c r="K388" s="137"/>
      <c r="L388" s="137"/>
    </row>
  </sheetData>
  <autoFilter ref="A2:L378">
    <filterColumn colId="11"/>
  </autoFilter>
  <mergeCells count="6">
    <mergeCell ref="L7:L8"/>
    <mergeCell ref="A7:A8"/>
    <mergeCell ref="B7:B8"/>
    <mergeCell ref="C7:F7"/>
    <mergeCell ref="G7:G8"/>
    <mergeCell ref="H7:J7"/>
  </mergeCells>
  <pageMargins left="0.55118110236220474" right="0.23622047244094491" top="0.19685039370078741" bottom="0.19685039370078741" header="0.51181102362204722" footer="0.51181102362204722"/>
  <pageSetup paperSize="9" scale="76" fitToHeight="4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>
    <pageSetUpPr fitToPage="1"/>
  </sheetPr>
  <dimension ref="A1:L361"/>
  <sheetViews>
    <sheetView topLeftCell="A29" workbookViewId="0">
      <selection activeCell="C369" sqref="C369"/>
    </sheetView>
  </sheetViews>
  <sheetFormatPr defaultRowHeight="12.75"/>
  <cols>
    <col min="2" max="2" width="33.7109375" customWidth="1"/>
    <col min="3" max="3" width="7.42578125" customWidth="1"/>
    <col min="4" max="4" width="8.28515625" customWidth="1"/>
    <col min="5" max="5" width="7.7109375" customWidth="1"/>
    <col min="6" max="6" width="8.42578125" hidden="1" customWidth="1"/>
    <col min="8" max="8" width="10.5703125" customWidth="1"/>
    <col min="9" max="9" width="11.5703125" customWidth="1"/>
    <col min="10" max="10" width="11" customWidth="1"/>
    <col min="11" max="11" width="10.28515625" hidden="1" customWidth="1"/>
    <col min="12" max="12" width="11.85546875" customWidth="1"/>
  </cols>
  <sheetData>
    <row r="1" spans="1:12">
      <c r="H1" s="137"/>
      <c r="I1" s="137"/>
      <c r="J1" s="137"/>
      <c r="K1" s="137"/>
      <c r="L1" s="137"/>
    </row>
    <row r="2" spans="1:12">
      <c r="A2" s="18"/>
      <c r="B2" s="18"/>
      <c r="C2" s="18"/>
      <c r="D2" s="18"/>
      <c r="E2" s="18"/>
      <c r="F2" s="18"/>
      <c r="G2" s="18"/>
      <c r="H2" s="136" t="s">
        <v>94</v>
      </c>
      <c r="I2" s="136"/>
      <c r="J2" s="136"/>
      <c r="K2" s="136"/>
      <c r="L2" s="136"/>
    </row>
    <row r="3" spans="1:12">
      <c r="A3" s="18"/>
      <c r="B3" s="18"/>
      <c r="C3" s="18"/>
      <c r="D3" s="18"/>
      <c r="E3" s="18"/>
      <c r="F3" s="18"/>
      <c r="G3" s="18"/>
      <c r="H3" s="136" t="s">
        <v>302</v>
      </c>
      <c r="I3" s="136"/>
      <c r="J3" s="136"/>
      <c r="K3" s="136"/>
      <c r="L3" s="136"/>
    </row>
    <row r="4" spans="1:12">
      <c r="A4" s="18"/>
      <c r="B4" s="18"/>
      <c r="C4" s="18"/>
      <c r="D4" s="18"/>
      <c r="E4" s="18"/>
      <c r="F4" s="18"/>
      <c r="G4" s="18"/>
      <c r="H4" s="136" t="s">
        <v>301</v>
      </c>
      <c r="I4" s="136"/>
      <c r="J4" s="137"/>
      <c r="K4" s="137"/>
      <c r="L4" s="136"/>
    </row>
    <row r="5" spans="1:12" ht="15.75">
      <c r="A5" s="18"/>
      <c r="B5" s="37"/>
      <c r="C5" s="18"/>
      <c r="D5" s="18"/>
      <c r="E5" s="18"/>
      <c r="F5" s="18"/>
      <c r="G5" s="18"/>
      <c r="H5" s="136" t="s">
        <v>95</v>
      </c>
      <c r="I5" s="136"/>
      <c r="J5" s="136"/>
      <c r="K5" s="136"/>
      <c r="L5" s="136"/>
    </row>
    <row r="6" spans="1:12" ht="18.75" thickBot="1">
      <c r="A6" s="18"/>
      <c r="B6" s="38" t="s">
        <v>558</v>
      </c>
      <c r="C6" s="8"/>
      <c r="D6" s="8"/>
      <c r="E6" s="8"/>
      <c r="F6" s="8"/>
      <c r="G6" s="8"/>
      <c r="H6" s="136"/>
      <c r="I6" s="136"/>
      <c r="J6" s="136"/>
      <c r="K6" s="136"/>
      <c r="L6" s="136"/>
    </row>
    <row r="7" spans="1:12">
      <c r="A7" s="242" t="s">
        <v>37</v>
      </c>
      <c r="B7" s="244" t="s">
        <v>43</v>
      </c>
      <c r="C7" s="246" t="s">
        <v>40</v>
      </c>
      <c r="D7" s="246"/>
      <c r="E7" s="246"/>
      <c r="F7" s="246"/>
      <c r="G7" s="247" t="s">
        <v>41</v>
      </c>
      <c r="H7" s="249" t="s">
        <v>42</v>
      </c>
      <c r="I7" s="249"/>
      <c r="J7" s="250"/>
      <c r="K7" s="138"/>
      <c r="L7" s="1" t="s">
        <v>80</v>
      </c>
    </row>
    <row r="8" spans="1:12">
      <c r="A8" s="243"/>
      <c r="B8" s="245"/>
      <c r="C8" s="7" t="s">
        <v>38</v>
      </c>
      <c r="D8" s="7" t="s">
        <v>39</v>
      </c>
      <c r="E8" s="7" t="s">
        <v>78</v>
      </c>
      <c r="F8" s="7" t="s">
        <v>229</v>
      </c>
      <c r="G8" s="248"/>
      <c r="H8" s="139" t="s">
        <v>38</v>
      </c>
      <c r="I8" s="140" t="s">
        <v>39</v>
      </c>
      <c r="J8" s="140" t="s">
        <v>78</v>
      </c>
      <c r="K8" s="140" t="s">
        <v>229</v>
      </c>
      <c r="L8" s="241"/>
    </row>
    <row r="9" spans="1:12">
      <c r="A9" s="180">
        <v>1</v>
      </c>
      <c r="B9" s="80" t="s">
        <v>322</v>
      </c>
      <c r="C9" s="7"/>
      <c r="D9" s="7"/>
      <c r="E9" s="7"/>
      <c r="F9" s="7"/>
      <c r="G9" s="60"/>
      <c r="H9" s="141"/>
      <c r="I9" s="141"/>
      <c r="J9" s="141"/>
      <c r="K9" s="141"/>
      <c r="L9" s="142"/>
    </row>
    <row r="10" spans="1:12">
      <c r="A10" s="9"/>
      <c r="B10" s="2" t="s">
        <v>190</v>
      </c>
      <c r="C10" s="206">
        <v>4</v>
      </c>
      <c r="D10" s="112"/>
      <c r="E10" s="112"/>
      <c r="F10" s="74"/>
      <c r="G10" s="39">
        <v>6070</v>
      </c>
      <c r="H10" s="141">
        <f t="shared" ref="H10:H51" si="0">C10*G10</f>
        <v>24280</v>
      </c>
      <c r="I10" s="141">
        <f t="shared" ref="I10:I74" si="1">D10*G10</f>
        <v>0</v>
      </c>
      <c r="J10" s="141">
        <f t="shared" ref="J10:J74" si="2">E10*G10</f>
        <v>0</v>
      </c>
      <c r="K10" s="141">
        <f t="shared" ref="K10:K22" si="3">F10*G10</f>
        <v>0</v>
      </c>
      <c r="L10" s="142">
        <f t="shared" ref="L10:L76" si="4">SUM(H10:K10)</f>
        <v>24280</v>
      </c>
    </row>
    <row r="11" spans="1:12">
      <c r="A11" s="9"/>
      <c r="B11" s="2" t="s">
        <v>57</v>
      </c>
      <c r="C11" s="206">
        <v>6</v>
      </c>
      <c r="D11" s="206">
        <v>6</v>
      </c>
      <c r="E11" s="112"/>
      <c r="F11" s="74"/>
      <c r="G11" s="39">
        <v>1260</v>
      </c>
      <c r="H11" s="141">
        <f t="shared" si="0"/>
        <v>7560</v>
      </c>
      <c r="I11" s="141">
        <f t="shared" si="1"/>
        <v>7560</v>
      </c>
      <c r="J11" s="141">
        <f t="shared" si="2"/>
        <v>0</v>
      </c>
      <c r="K11" s="141">
        <f t="shared" si="3"/>
        <v>0</v>
      </c>
      <c r="L11" s="142">
        <f t="shared" si="4"/>
        <v>15120</v>
      </c>
    </row>
    <row r="12" spans="1:12">
      <c r="A12" s="2"/>
      <c r="B12" s="2" t="s">
        <v>207</v>
      </c>
      <c r="C12" s="112"/>
      <c r="D12" s="206">
        <v>105</v>
      </c>
      <c r="E12" s="112"/>
      <c r="F12" s="74"/>
      <c r="G12" s="39">
        <v>650</v>
      </c>
      <c r="H12" s="141">
        <f t="shared" si="0"/>
        <v>0</v>
      </c>
      <c r="I12" s="141">
        <f t="shared" si="1"/>
        <v>68250</v>
      </c>
      <c r="J12" s="141">
        <f t="shared" si="2"/>
        <v>0</v>
      </c>
      <c r="K12" s="141">
        <f t="shared" si="3"/>
        <v>0</v>
      </c>
      <c r="L12" s="142">
        <f t="shared" si="4"/>
        <v>68250</v>
      </c>
    </row>
    <row r="13" spans="1:12">
      <c r="A13" s="2"/>
      <c r="B13" s="2" t="s">
        <v>53</v>
      </c>
      <c r="C13" s="206">
        <v>10</v>
      </c>
      <c r="D13" s="206">
        <v>120</v>
      </c>
      <c r="E13" s="206">
        <v>72</v>
      </c>
      <c r="F13" s="74"/>
      <c r="G13" s="39">
        <v>86</v>
      </c>
      <c r="H13" s="141">
        <f t="shared" si="0"/>
        <v>860</v>
      </c>
      <c r="I13" s="141">
        <f t="shared" si="1"/>
        <v>10320</v>
      </c>
      <c r="J13" s="141">
        <f t="shared" si="2"/>
        <v>6192</v>
      </c>
      <c r="K13" s="141">
        <f t="shared" si="3"/>
        <v>0</v>
      </c>
      <c r="L13" s="142">
        <f t="shared" si="4"/>
        <v>17372</v>
      </c>
    </row>
    <row r="14" spans="1:12">
      <c r="A14" s="2"/>
      <c r="B14" s="2" t="s">
        <v>291</v>
      </c>
      <c r="C14" s="112"/>
      <c r="D14" s="206">
        <v>5</v>
      </c>
      <c r="E14" s="112"/>
      <c r="F14" s="74"/>
      <c r="G14" s="39">
        <v>250</v>
      </c>
      <c r="H14" s="141">
        <f t="shared" si="0"/>
        <v>0</v>
      </c>
      <c r="I14" s="141">
        <f t="shared" si="1"/>
        <v>1250</v>
      </c>
      <c r="J14" s="141">
        <f t="shared" si="2"/>
        <v>0</v>
      </c>
      <c r="K14" s="141">
        <f t="shared" si="3"/>
        <v>0</v>
      </c>
      <c r="L14" s="142">
        <f t="shared" si="4"/>
        <v>1250</v>
      </c>
    </row>
    <row r="15" spans="1:12">
      <c r="A15" s="2"/>
      <c r="B15" s="2" t="s">
        <v>265</v>
      </c>
      <c r="C15" s="112"/>
      <c r="D15" s="206">
        <v>6</v>
      </c>
      <c r="E15" s="112"/>
      <c r="F15" s="74"/>
      <c r="G15" s="39">
        <v>137</v>
      </c>
      <c r="H15" s="141">
        <f t="shared" si="0"/>
        <v>0</v>
      </c>
      <c r="I15" s="141">
        <f t="shared" si="1"/>
        <v>822</v>
      </c>
      <c r="J15" s="141">
        <f t="shared" si="2"/>
        <v>0</v>
      </c>
      <c r="K15" s="141">
        <f t="shared" si="3"/>
        <v>0</v>
      </c>
      <c r="L15" s="142">
        <f t="shared" si="4"/>
        <v>822</v>
      </c>
    </row>
    <row r="16" spans="1:12" hidden="1">
      <c r="A16" s="2"/>
      <c r="B16" s="2" t="s">
        <v>225</v>
      </c>
      <c r="C16" s="112"/>
      <c r="D16" s="206">
        <v>0</v>
      </c>
      <c r="E16" s="112"/>
      <c r="F16" s="74"/>
      <c r="G16" s="39">
        <v>120</v>
      </c>
      <c r="H16" s="141">
        <f>C16*G16</f>
        <v>0</v>
      </c>
      <c r="I16" s="141">
        <f>D16*G16</f>
        <v>0</v>
      </c>
      <c r="J16" s="141">
        <f>E16*G16</f>
        <v>0</v>
      </c>
      <c r="K16" s="141">
        <f>F16*G16</f>
        <v>0</v>
      </c>
      <c r="L16" s="142">
        <f>SUM(H16:K16)</f>
        <v>0</v>
      </c>
    </row>
    <row r="17" spans="1:12" hidden="1">
      <c r="A17" s="2"/>
      <c r="B17" s="2" t="s">
        <v>502</v>
      </c>
      <c r="C17" s="112"/>
      <c r="D17" s="206">
        <v>0</v>
      </c>
      <c r="E17" s="112"/>
      <c r="F17" s="74"/>
      <c r="G17" s="39">
        <v>498</v>
      </c>
      <c r="H17" s="141">
        <f>C17*G17</f>
        <v>0</v>
      </c>
      <c r="I17" s="141">
        <f>D17*G17</f>
        <v>0</v>
      </c>
      <c r="J17" s="141">
        <f>E17*G17</f>
        <v>0</v>
      </c>
      <c r="K17" s="141">
        <f>F17*G17</f>
        <v>0</v>
      </c>
      <c r="L17" s="142">
        <f>SUM(H17:K17)</f>
        <v>0</v>
      </c>
    </row>
    <row r="18" spans="1:12">
      <c r="A18" s="9"/>
      <c r="B18" s="2" t="s">
        <v>542</v>
      </c>
      <c r="C18" s="206">
        <v>1</v>
      </c>
      <c r="D18" s="112"/>
      <c r="E18" s="112"/>
      <c r="F18" s="74"/>
      <c r="G18" s="39">
        <v>3300</v>
      </c>
      <c r="H18" s="141">
        <f t="shared" si="0"/>
        <v>3300</v>
      </c>
      <c r="I18" s="141">
        <f t="shared" si="1"/>
        <v>0</v>
      </c>
      <c r="J18" s="141">
        <f t="shared" si="2"/>
        <v>0</v>
      </c>
      <c r="K18" s="141">
        <f t="shared" si="3"/>
        <v>0</v>
      </c>
      <c r="L18" s="142">
        <f t="shared" si="4"/>
        <v>3300</v>
      </c>
    </row>
    <row r="19" spans="1:12">
      <c r="A19" s="2"/>
      <c r="B19" s="2" t="s">
        <v>295</v>
      </c>
      <c r="C19" s="112"/>
      <c r="D19" s="206">
        <v>4</v>
      </c>
      <c r="E19" s="112"/>
      <c r="F19" s="74"/>
      <c r="G19" s="39">
        <v>2500</v>
      </c>
      <c r="H19" s="141">
        <f t="shared" si="0"/>
        <v>0</v>
      </c>
      <c r="I19" s="141">
        <f t="shared" si="1"/>
        <v>10000</v>
      </c>
      <c r="J19" s="141">
        <f t="shared" si="2"/>
        <v>0</v>
      </c>
      <c r="K19" s="141">
        <f t="shared" si="3"/>
        <v>0</v>
      </c>
      <c r="L19" s="142">
        <f t="shared" si="4"/>
        <v>10000</v>
      </c>
    </row>
    <row r="20" spans="1:12">
      <c r="A20" s="9"/>
      <c r="B20" s="2" t="s">
        <v>129</v>
      </c>
      <c r="C20" s="206">
        <v>2</v>
      </c>
      <c r="D20" s="206">
        <v>1</v>
      </c>
      <c r="E20" s="112"/>
      <c r="F20" s="74"/>
      <c r="G20" s="39">
        <v>6213</v>
      </c>
      <c r="H20" s="141">
        <f t="shared" si="0"/>
        <v>12426</v>
      </c>
      <c r="I20" s="141">
        <f t="shared" si="1"/>
        <v>6213</v>
      </c>
      <c r="J20" s="141">
        <f t="shared" si="2"/>
        <v>0</v>
      </c>
      <c r="K20" s="141">
        <f t="shared" si="3"/>
        <v>0</v>
      </c>
      <c r="L20" s="142">
        <f t="shared" si="4"/>
        <v>18639</v>
      </c>
    </row>
    <row r="21" spans="1:12">
      <c r="A21" s="9"/>
      <c r="B21" s="2" t="s">
        <v>292</v>
      </c>
      <c r="C21" s="206">
        <v>2</v>
      </c>
      <c r="D21" s="112"/>
      <c r="E21" s="112"/>
      <c r="F21" s="74"/>
      <c r="G21" s="78">
        <v>4300</v>
      </c>
      <c r="H21" s="141">
        <f t="shared" si="0"/>
        <v>8600</v>
      </c>
      <c r="I21" s="141">
        <f t="shared" si="1"/>
        <v>0</v>
      </c>
      <c r="J21" s="141">
        <f t="shared" si="2"/>
        <v>0</v>
      </c>
      <c r="K21" s="141">
        <f t="shared" si="3"/>
        <v>0</v>
      </c>
      <c r="L21" s="142">
        <f t="shared" si="4"/>
        <v>8600</v>
      </c>
    </row>
    <row r="22" spans="1:12" hidden="1">
      <c r="A22" s="2"/>
      <c r="B22" s="2" t="s">
        <v>293</v>
      </c>
      <c r="C22" s="112"/>
      <c r="D22" s="112"/>
      <c r="E22" s="112"/>
      <c r="F22" s="74"/>
      <c r="G22" s="39">
        <v>661</v>
      </c>
      <c r="H22" s="141">
        <f t="shared" si="0"/>
        <v>0</v>
      </c>
      <c r="I22" s="141">
        <f t="shared" si="1"/>
        <v>0</v>
      </c>
      <c r="J22" s="141">
        <f t="shared" si="2"/>
        <v>0</v>
      </c>
      <c r="K22" s="141">
        <f t="shared" si="3"/>
        <v>0</v>
      </c>
      <c r="L22" s="142">
        <f t="shared" si="4"/>
        <v>0</v>
      </c>
    </row>
    <row r="23" spans="1:12" hidden="1">
      <c r="A23" s="2"/>
      <c r="B23" s="2" t="s">
        <v>206</v>
      </c>
      <c r="C23" s="112"/>
      <c r="D23" s="112"/>
      <c r="E23" s="112"/>
      <c r="F23" s="74"/>
      <c r="G23" s="39">
        <v>661</v>
      </c>
      <c r="H23" s="141">
        <f t="shared" si="0"/>
        <v>0</v>
      </c>
      <c r="I23" s="141">
        <f t="shared" si="1"/>
        <v>0</v>
      </c>
      <c r="J23" s="141">
        <f t="shared" si="2"/>
        <v>0</v>
      </c>
      <c r="K23" s="141">
        <f>F23*J23</f>
        <v>0</v>
      </c>
      <c r="L23" s="142">
        <f t="shared" si="4"/>
        <v>0</v>
      </c>
    </row>
    <row r="24" spans="1:12">
      <c r="A24" s="2"/>
      <c r="B24" s="2" t="s">
        <v>136</v>
      </c>
      <c r="C24" s="112"/>
      <c r="D24" s="206">
        <v>15</v>
      </c>
      <c r="E24" s="112"/>
      <c r="F24" s="74"/>
      <c r="G24" s="39">
        <v>619</v>
      </c>
      <c r="H24" s="141">
        <f t="shared" si="0"/>
        <v>0</v>
      </c>
      <c r="I24" s="141">
        <f t="shared" si="1"/>
        <v>9285</v>
      </c>
      <c r="J24" s="141">
        <f t="shared" si="2"/>
        <v>0</v>
      </c>
      <c r="K24" s="141">
        <f>F24*J24</f>
        <v>0</v>
      </c>
      <c r="L24" s="142">
        <f t="shared" si="4"/>
        <v>9285</v>
      </c>
    </row>
    <row r="25" spans="1:12">
      <c r="A25" s="2"/>
      <c r="B25" s="2" t="s">
        <v>155</v>
      </c>
      <c r="C25" s="112"/>
      <c r="D25" s="206">
        <v>50</v>
      </c>
      <c r="E25" s="112"/>
      <c r="F25" s="74"/>
      <c r="G25" s="39">
        <v>619</v>
      </c>
      <c r="H25" s="141">
        <f t="shared" si="0"/>
        <v>0</v>
      </c>
      <c r="I25" s="141">
        <f t="shared" si="1"/>
        <v>30950</v>
      </c>
      <c r="J25" s="141">
        <f t="shared" si="2"/>
        <v>0</v>
      </c>
      <c r="K25" s="141">
        <f>F25*J25</f>
        <v>0</v>
      </c>
      <c r="L25" s="142">
        <f t="shared" si="4"/>
        <v>30950</v>
      </c>
    </row>
    <row r="26" spans="1:12" ht="13.5" customHeight="1">
      <c r="A26" s="9"/>
      <c r="B26" s="2" t="s">
        <v>527</v>
      </c>
      <c r="C26" s="206">
        <v>1</v>
      </c>
      <c r="D26" s="112"/>
      <c r="E26" s="112"/>
      <c r="F26" s="74"/>
      <c r="G26" s="39">
        <v>7000</v>
      </c>
      <c r="H26" s="141">
        <f>C26*G26</f>
        <v>7000</v>
      </c>
      <c r="I26" s="141">
        <f>D26*G26</f>
        <v>0</v>
      </c>
      <c r="J26" s="141">
        <f>E26*G26</f>
        <v>0</v>
      </c>
      <c r="K26" s="141">
        <f>F26*J26</f>
        <v>0</v>
      </c>
      <c r="L26" s="142">
        <f>SUM(H26:K26)</f>
        <v>7000</v>
      </c>
    </row>
    <row r="27" spans="1:12">
      <c r="A27" s="98"/>
      <c r="B27" s="2" t="s">
        <v>44</v>
      </c>
      <c r="C27" s="206">
        <v>1</v>
      </c>
      <c r="D27" s="112"/>
      <c r="E27" s="112"/>
      <c r="F27" s="74"/>
      <c r="G27" s="39">
        <v>2700</v>
      </c>
      <c r="H27" s="141">
        <f t="shared" si="0"/>
        <v>2700</v>
      </c>
      <c r="I27" s="141">
        <f t="shared" si="1"/>
        <v>0</v>
      </c>
      <c r="J27" s="141">
        <f t="shared" si="2"/>
        <v>0</v>
      </c>
      <c r="K27" s="141">
        <f>F27*G27</f>
        <v>0</v>
      </c>
      <c r="L27" s="142">
        <f t="shared" si="4"/>
        <v>2700</v>
      </c>
    </row>
    <row r="28" spans="1:12">
      <c r="A28" s="98"/>
      <c r="B28" s="7" t="s">
        <v>167</v>
      </c>
      <c r="C28" s="206">
        <v>2</v>
      </c>
      <c r="D28" s="206">
        <v>8</v>
      </c>
      <c r="E28" s="112"/>
      <c r="F28" s="74"/>
      <c r="G28" s="39">
        <v>998</v>
      </c>
      <c r="H28" s="141">
        <f t="shared" si="0"/>
        <v>1996</v>
      </c>
      <c r="I28" s="141">
        <f t="shared" si="1"/>
        <v>7984</v>
      </c>
      <c r="J28" s="141">
        <f t="shared" si="2"/>
        <v>0</v>
      </c>
      <c r="K28" s="141">
        <f>F28*J28</f>
        <v>0</v>
      </c>
      <c r="L28" s="142">
        <f t="shared" si="4"/>
        <v>9980</v>
      </c>
    </row>
    <row r="29" spans="1:12">
      <c r="A29" s="23"/>
      <c r="B29" s="2" t="s">
        <v>154</v>
      </c>
      <c r="C29" s="112"/>
      <c r="D29" s="206">
        <v>10</v>
      </c>
      <c r="E29" s="112"/>
      <c r="F29" s="74"/>
      <c r="G29" s="39">
        <v>450</v>
      </c>
      <c r="H29" s="141">
        <f t="shared" si="0"/>
        <v>0</v>
      </c>
      <c r="I29" s="141">
        <f t="shared" si="1"/>
        <v>4500</v>
      </c>
      <c r="J29" s="141">
        <f t="shared" si="2"/>
        <v>0</v>
      </c>
      <c r="K29" s="141">
        <f>F29*J29</f>
        <v>0</v>
      </c>
      <c r="L29" s="142">
        <f t="shared" si="4"/>
        <v>4500</v>
      </c>
    </row>
    <row r="30" spans="1:12">
      <c r="A30" s="23"/>
      <c r="B30" s="2" t="s">
        <v>49</v>
      </c>
      <c r="C30" s="112"/>
      <c r="D30" s="210">
        <v>20</v>
      </c>
      <c r="E30" s="112"/>
      <c r="F30" s="74"/>
      <c r="G30" s="39">
        <v>85</v>
      </c>
      <c r="H30" s="141">
        <f t="shared" si="0"/>
        <v>0</v>
      </c>
      <c r="I30" s="141">
        <f t="shared" si="1"/>
        <v>1700</v>
      </c>
      <c r="J30" s="141">
        <f t="shared" si="2"/>
        <v>0</v>
      </c>
      <c r="K30" s="141">
        <f>F30*J30</f>
        <v>0</v>
      </c>
      <c r="L30" s="142">
        <f t="shared" si="4"/>
        <v>1700</v>
      </c>
    </row>
    <row r="31" spans="1:12">
      <c r="A31" s="23"/>
      <c r="B31" s="2" t="s">
        <v>54</v>
      </c>
      <c r="C31" s="112"/>
      <c r="D31" s="206">
        <v>24</v>
      </c>
      <c r="E31" s="206">
        <v>2</v>
      </c>
      <c r="F31" s="74"/>
      <c r="G31" s="39">
        <v>110</v>
      </c>
      <c r="H31" s="141">
        <f t="shared" si="0"/>
        <v>0</v>
      </c>
      <c r="I31" s="141">
        <f t="shared" si="1"/>
        <v>2640</v>
      </c>
      <c r="J31" s="141">
        <f t="shared" si="2"/>
        <v>220</v>
      </c>
      <c r="K31" s="141">
        <f>F31*J31</f>
        <v>0</v>
      </c>
      <c r="L31" s="142">
        <f t="shared" si="4"/>
        <v>2860</v>
      </c>
    </row>
    <row r="32" spans="1:12">
      <c r="A32" s="98"/>
      <c r="B32" s="2" t="s">
        <v>46</v>
      </c>
      <c r="C32" s="206">
        <v>8</v>
      </c>
      <c r="D32" s="112"/>
      <c r="E32" s="112"/>
      <c r="F32" s="74"/>
      <c r="G32" s="39">
        <v>730</v>
      </c>
      <c r="H32" s="141">
        <f t="shared" si="0"/>
        <v>5840</v>
      </c>
      <c r="I32" s="141">
        <f t="shared" si="1"/>
        <v>0</v>
      </c>
      <c r="J32" s="141">
        <f t="shared" si="2"/>
        <v>0</v>
      </c>
      <c r="K32" s="141">
        <f>F32*J32</f>
        <v>0</v>
      </c>
      <c r="L32" s="142">
        <f t="shared" si="4"/>
        <v>5840</v>
      </c>
    </row>
    <row r="33" spans="1:12">
      <c r="A33" s="22"/>
      <c r="B33" s="7" t="s">
        <v>500</v>
      </c>
      <c r="C33" s="112"/>
      <c r="D33" s="112"/>
      <c r="E33" s="206">
        <v>42</v>
      </c>
      <c r="F33" s="74"/>
      <c r="G33" s="39">
        <v>2520</v>
      </c>
      <c r="H33" s="141">
        <f t="shared" si="0"/>
        <v>0</v>
      </c>
      <c r="I33" s="141">
        <f t="shared" si="1"/>
        <v>0</v>
      </c>
      <c r="J33" s="141">
        <f t="shared" si="2"/>
        <v>105840</v>
      </c>
      <c r="K33" s="141">
        <f t="shared" ref="K33:K83" si="5">F33*G33</f>
        <v>0</v>
      </c>
      <c r="L33" s="142">
        <f t="shared" si="4"/>
        <v>105840</v>
      </c>
    </row>
    <row r="34" spans="1:12">
      <c r="A34" s="9"/>
      <c r="B34" s="2" t="s">
        <v>55</v>
      </c>
      <c r="C34" s="206">
        <v>6</v>
      </c>
      <c r="D34" s="112"/>
      <c r="E34" s="112"/>
      <c r="F34" s="74"/>
      <c r="G34" s="39">
        <v>3967</v>
      </c>
      <c r="H34" s="141">
        <f t="shared" si="0"/>
        <v>23802</v>
      </c>
      <c r="I34" s="141">
        <f t="shared" si="1"/>
        <v>0</v>
      </c>
      <c r="J34" s="141">
        <f t="shared" si="2"/>
        <v>0</v>
      </c>
      <c r="K34" s="141">
        <f t="shared" si="5"/>
        <v>0</v>
      </c>
      <c r="L34" s="142">
        <f t="shared" si="4"/>
        <v>23802</v>
      </c>
    </row>
    <row r="35" spans="1:12">
      <c r="A35" s="9"/>
      <c r="B35" s="7" t="s">
        <v>345</v>
      </c>
      <c r="C35" s="112"/>
      <c r="D35" s="206">
        <v>1</v>
      </c>
      <c r="E35" s="112"/>
      <c r="F35" s="74"/>
      <c r="G35" s="39">
        <v>372</v>
      </c>
      <c r="H35" s="141">
        <f t="shared" si="0"/>
        <v>0</v>
      </c>
      <c r="I35" s="141">
        <f t="shared" si="1"/>
        <v>372</v>
      </c>
      <c r="J35" s="141">
        <f t="shared" si="2"/>
        <v>0</v>
      </c>
      <c r="K35" s="141">
        <f t="shared" si="5"/>
        <v>0</v>
      </c>
      <c r="L35" s="142">
        <f t="shared" si="4"/>
        <v>372</v>
      </c>
    </row>
    <row r="36" spans="1:12">
      <c r="A36" s="201"/>
      <c r="B36" s="2" t="s">
        <v>360</v>
      </c>
      <c r="C36" s="112"/>
      <c r="D36" s="206">
        <v>2</v>
      </c>
      <c r="E36" s="112"/>
      <c r="F36" s="74"/>
      <c r="G36" s="39">
        <v>105</v>
      </c>
      <c r="H36" s="141">
        <f t="shared" si="0"/>
        <v>0</v>
      </c>
      <c r="I36" s="141">
        <f t="shared" si="1"/>
        <v>210</v>
      </c>
      <c r="J36" s="141">
        <f t="shared" si="2"/>
        <v>0</v>
      </c>
      <c r="K36" s="141">
        <f t="shared" si="5"/>
        <v>0</v>
      </c>
      <c r="L36" s="142">
        <f t="shared" si="4"/>
        <v>210</v>
      </c>
    </row>
    <row r="37" spans="1:12">
      <c r="A37" s="9"/>
      <c r="B37" s="2" t="s">
        <v>125</v>
      </c>
      <c r="C37" s="112"/>
      <c r="D37" s="206">
        <v>6</v>
      </c>
      <c r="E37" s="112"/>
      <c r="F37" s="74"/>
      <c r="G37" s="39">
        <v>500</v>
      </c>
      <c r="H37" s="141">
        <f t="shared" si="0"/>
        <v>0</v>
      </c>
      <c r="I37" s="141">
        <f t="shared" si="1"/>
        <v>3000</v>
      </c>
      <c r="J37" s="141">
        <f t="shared" si="2"/>
        <v>0</v>
      </c>
      <c r="K37" s="141">
        <f t="shared" si="5"/>
        <v>0</v>
      </c>
      <c r="L37" s="142">
        <f t="shared" si="4"/>
        <v>3000</v>
      </c>
    </row>
    <row r="38" spans="1:12" hidden="1">
      <c r="A38" s="2"/>
      <c r="B38" s="2" t="s">
        <v>506</v>
      </c>
      <c r="C38" s="112"/>
      <c r="D38" s="112"/>
      <c r="E38" s="112"/>
      <c r="F38" s="74"/>
      <c r="G38" s="39">
        <v>300</v>
      </c>
      <c r="H38" s="141">
        <f>C38*G38</f>
        <v>0</v>
      </c>
      <c r="I38" s="141">
        <f>D38*G38</f>
        <v>0</v>
      </c>
      <c r="J38" s="141">
        <f>E38*G38</f>
        <v>0</v>
      </c>
      <c r="K38" s="141">
        <f>F38*G38</f>
        <v>0</v>
      </c>
      <c r="L38" s="142">
        <f>SUM(H38:K38)</f>
        <v>0</v>
      </c>
    </row>
    <row r="39" spans="1:12" hidden="1">
      <c r="A39" s="2"/>
      <c r="B39" s="2" t="s">
        <v>505</v>
      </c>
      <c r="C39" s="112"/>
      <c r="D39" s="112"/>
      <c r="E39" s="112"/>
      <c r="F39" s="74"/>
      <c r="G39" s="39">
        <v>350</v>
      </c>
      <c r="H39" s="141">
        <f t="shared" si="0"/>
        <v>0</v>
      </c>
      <c r="I39" s="141">
        <f t="shared" si="1"/>
        <v>0</v>
      </c>
      <c r="J39" s="141">
        <f t="shared" si="2"/>
        <v>0</v>
      </c>
      <c r="K39" s="141">
        <f t="shared" si="5"/>
        <v>0</v>
      </c>
      <c r="L39" s="142">
        <f t="shared" si="4"/>
        <v>0</v>
      </c>
    </row>
    <row r="40" spans="1:12">
      <c r="A40" s="9"/>
      <c r="B40" s="2" t="s">
        <v>81</v>
      </c>
      <c r="C40" s="206">
        <v>2</v>
      </c>
      <c r="D40" s="112"/>
      <c r="E40" s="112"/>
      <c r="F40" s="74"/>
      <c r="G40" s="39">
        <v>1940</v>
      </c>
      <c r="H40" s="141">
        <f t="shared" si="0"/>
        <v>3880</v>
      </c>
      <c r="I40" s="141">
        <f t="shared" si="1"/>
        <v>0</v>
      </c>
      <c r="J40" s="141">
        <f t="shared" si="2"/>
        <v>0</v>
      </c>
      <c r="K40" s="141">
        <f t="shared" si="5"/>
        <v>0</v>
      </c>
      <c r="L40" s="142">
        <f t="shared" si="4"/>
        <v>3880</v>
      </c>
    </row>
    <row r="41" spans="1:12" hidden="1">
      <c r="A41" s="9"/>
      <c r="B41" s="2" t="s">
        <v>541</v>
      </c>
      <c r="C41" s="112"/>
      <c r="D41" s="112"/>
      <c r="E41" s="112"/>
      <c r="F41" s="74"/>
      <c r="G41" s="39">
        <v>7300</v>
      </c>
      <c r="H41" s="141">
        <f t="shared" si="0"/>
        <v>0</v>
      </c>
      <c r="I41" s="141">
        <f t="shared" si="1"/>
        <v>0</v>
      </c>
      <c r="J41" s="141">
        <f t="shared" si="2"/>
        <v>0</v>
      </c>
      <c r="K41" s="141">
        <f t="shared" si="5"/>
        <v>0</v>
      </c>
      <c r="L41" s="142">
        <f t="shared" si="4"/>
        <v>0</v>
      </c>
    </row>
    <row r="42" spans="1:12">
      <c r="A42" s="2"/>
      <c r="B42" s="2" t="s">
        <v>17</v>
      </c>
      <c r="C42" s="112"/>
      <c r="D42" s="206">
        <v>4</v>
      </c>
      <c r="E42" s="112"/>
      <c r="F42" s="74"/>
      <c r="G42" s="39">
        <v>1000</v>
      </c>
      <c r="H42" s="141">
        <f>C42*G42</f>
        <v>0</v>
      </c>
      <c r="I42" s="141">
        <f>D42*G42</f>
        <v>4000</v>
      </c>
      <c r="J42" s="141">
        <f>E42*G42</f>
        <v>0</v>
      </c>
      <c r="K42" s="141">
        <f>F42*G42</f>
        <v>0</v>
      </c>
      <c r="L42" s="142">
        <f>SUM(H42:K42)</f>
        <v>4000</v>
      </c>
    </row>
    <row r="43" spans="1:12">
      <c r="A43" s="2"/>
      <c r="B43" s="2" t="s">
        <v>496</v>
      </c>
      <c r="C43" s="112"/>
      <c r="D43" s="112"/>
      <c r="E43" s="206">
        <v>20</v>
      </c>
      <c r="F43" s="74"/>
      <c r="G43" s="39">
        <v>5700</v>
      </c>
      <c r="H43" s="141">
        <f t="shared" si="0"/>
        <v>0</v>
      </c>
      <c r="I43" s="141">
        <f t="shared" si="1"/>
        <v>0</v>
      </c>
      <c r="J43" s="141">
        <f t="shared" si="2"/>
        <v>114000</v>
      </c>
      <c r="K43" s="141">
        <f t="shared" si="5"/>
        <v>0</v>
      </c>
      <c r="L43" s="142">
        <f t="shared" si="4"/>
        <v>114000</v>
      </c>
    </row>
    <row r="44" spans="1:12">
      <c r="A44" s="2"/>
      <c r="B44" s="2" t="s">
        <v>473</v>
      </c>
      <c r="C44" s="112"/>
      <c r="D44" s="206">
        <v>7</v>
      </c>
      <c r="E44" s="112"/>
      <c r="F44" s="74"/>
      <c r="G44" s="39">
        <v>1100</v>
      </c>
      <c r="H44" s="141">
        <f t="shared" si="0"/>
        <v>0</v>
      </c>
      <c r="I44" s="141">
        <f t="shared" si="1"/>
        <v>7700</v>
      </c>
      <c r="J44" s="141">
        <f t="shared" si="2"/>
        <v>0</v>
      </c>
      <c r="K44" s="141">
        <f t="shared" si="5"/>
        <v>0</v>
      </c>
      <c r="L44" s="142">
        <f t="shared" si="4"/>
        <v>7700</v>
      </c>
    </row>
    <row r="45" spans="1:12" hidden="1">
      <c r="A45" s="9"/>
      <c r="B45" s="2" t="s">
        <v>501</v>
      </c>
      <c r="C45" s="112"/>
      <c r="D45" s="206">
        <v>0</v>
      </c>
      <c r="E45" s="112"/>
      <c r="F45" s="74"/>
      <c r="G45" s="39">
        <v>740</v>
      </c>
      <c r="H45" s="141">
        <f>C45*G45</f>
        <v>0</v>
      </c>
      <c r="I45" s="141">
        <f>D45*G45</f>
        <v>0</v>
      </c>
      <c r="J45" s="141">
        <f>E45*G45</f>
        <v>0</v>
      </c>
      <c r="K45" s="141">
        <f>F45*G45</f>
        <v>0</v>
      </c>
      <c r="L45" s="142">
        <f>SUM(H45:K45)</f>
        <v>0</v>
      </c>
    </row>
    <row r="46" spans="1:12">
      <c r="A46" s="9"/>
      <c r="B46" s="2" t="s">
        <v>504</v>
      </c>
      <c r="C46" s="112"/>
      <c r="D46" s="206">
        <v>7</v>
      </c>
      <c r="E46" s="112"/>
      <c r="F46" s="74"/>
      <c r="G46" s="39">
        <v>650</v>
      </c>
      <c r="H46" s="141">
        <f t="shared" si="0"/>
        <v>0</v>
      </c>
      <c r="I46" s="141">
        <f t="shared" si="1"/>
        <v>4550</v>
      </c>
      <c r="J46" s="141">
        <f t="shared" si="2"/>
        <v>0</v>
      </c>
      <c r="K46" s="141">
        <f t="shared" si="5"/>
        <v>0</v>
      </c>
      <c r="L46" s="142">
        <f t="shared" si="4"/>
        <v>4550</v>
      </c>
    </row>
    <row r="47" spans="1:12">
      <c r="A47" s="9"/>
      <c r="B47" s="2" t="s">
        <v>18</v>
      </c>
      <c r="C47" s="112"/>
      <c r="D47" s="206">
        <v>2</v>
      </c>
      <c r="E47" s="112"/>
      <c r="F47" s="74"/>
      <c r="G47" s="39">
        <v>306</v>
      </c>
      <c r="H47" s="141">
        <f t="shared" si="0"/>
        <v>0</v>
      </c>
      <c r="I47" s="141">
        <f t="shared" si="1"/>
        <v>612</v>
      </c>
      <c r="J47" s="141">
        <f t="shared" si="2"/>
        <v>0</v>
      </c>
      <c r="K47" s="141">
        <f t="shared" si="5"/>
        <v>0</v>
      </c>
      <c r="L47" s="142">
        <f t="shared" si="4"/>
        <v>612</v>
      </c>
    </row>
    <row r="48" spans="1:12">
      <c r="A48" s="9"/>
      <c r="B48" s="2" t="s">
        <v>47</v>
      </c>
      <c r="C48" s="206">
        <v>4</v>
      </c>
      <c r="D48" s="112"/>
      <c r="E48" s="112"/>
      <c r="F48" s="74"/>
      <c r="G48" s="39">
        <v>1900</v>
      </c>
      <c r="H48" s="141">
        <f t="shared" si="0"/>
        <v>7600</v>
      </c>
      <c r="I48" s="141">
        <f t="shared" si="1"/>
        <v>0</v>
      </c>
      <c r="J48" s="141">
        <f t="shared" si="2"/>
        <v>0</v>
      </c>
      <c r="K48" s="141">
        <f t="shared" si="5"/>
        <v>0</v>
      </c>
      <c r="L48" s="142">
        <f t="shared" si="4"/>
        <v>7600</v>
      </c>
    </row>
    <row r="49" spans="1:12">
      <c r="A49" s="9"/>
      <c r="B49" s="2" t="s">
        <v>48</v>
      </c>
      <c r="C49" s="206">
        <v>4</v>
      </c>
      <c r="D49" s="112"/>
      <c r="E49" s="112"/>
      <c r="F49" s="74"/>
      <c r="G49" s="39">
        <v>1100</v>
      </c>
      <c r="H49" s="141">
        <f t="shared" si="0"/>
        <v>4400</v>
      </c>
      <c r="I49" s="141">
        <f t="shared" si="1"/>
        <v>0</v>
      </c>
      <c r="J49" s="141">
        <f t="shared" si="2"/>
        <v>0</v>
      </c>
      <c r="K49" s="141">
        <f t="shared" si="5"/>
        <v>0</v>
      </c>
      <c r="L49" s="142">
        <f t="shared" si="4"/>
        <v>4400</v>
      </c>
    </row>
    <row r="50" spans="1:12">
      <c r="A50" s="2"/>
      <c r="B50" s="7" t="s">
        <v>447</v>
      </c>
      <c r="C50" s="112"/>
      <c r="D50" s="206">
        <v>12</v>
      </c>
      <c r="E50" s="112"/>
      <c r="F50" s="74"/>
      <c r="G50" s="39">
        <v>750</v>
      </c>
      <c r="H50" s="141">
        <f t="shared" si="0"/>
        <v>0</v>
      </c>
      <c r="I50" s="141">
        <f t="shared" si="1"/>
        <v>9000</v>
      </c>
      <c r="J50" s="141">
        <f t="shared" si="2"/>
        <v>0</v>
      </c>
      <c r="K50" s="141">
        <f t="shared" si="5"/>
        <v>0</v>
      </c>
      <c r="L50" s="142">
        <f t="shared" si="4"/>
        <v>9000</v>
      </c>
    </row>
    <row r="51" spans="1:12">
      <c r="A51" s="2"/>
      <c r="B51" s="7" t="s">
        <v>498</v>
      </c>
      <c r="C51" s="112"/>
      <c r="D51" s="206">
        <v>24</v>
      </c>
      <c r="E51" s="112"/>
      <c r="F51" s="74"/>
      <c r="G51" s="39">
        <v>3640</v>
      </c>
      <c r="H51" s="141">
        <f t="shared" si="0"/>
        <v>0</v>
      </c>
      <c r="I51" s="141">
        <f t="shared" si="1"/>
        <v>87360</v>
      </c>
      <c r="J51" s="141">
        <f t="shared" si="2"/>
        <v>0</v>
      </c>
      <c r="K51" s="141">
        <f t="shared" si="5"/>
        <v>0</v>
      </c>
      <c r="L51" s="142">
        <f t="shared" si="4"/>
        <v>87360</v>
      </c>
    </row>
    <row r="52" spans="1:12">
      <c r="A52" s="2"/>
      <c r="B52" s="7" t="s">
        <v>497</v>
      </c>
      <c r="C52" s="112"/>
      <c r="D52" s="206">
        <v>6</v>
      </c>
      <c r="E52" s="112"/>
      <c r="F52" s="74"/>
      <c r="G52" s="39">
        <v>180</v>
      </c>
      <c r="H52" s="141">
        <f>C52*G52</f>
        <v>0</v>
      </c>
      <c r="I52" s="141">
        <f>D52*G52</f>
        <v>1080</v>
      </c>
      <c r="J52" s="141">
        <f>E52*G52</f>
        <v>0</v>
      </c>
      <c r="K52" s="141">
        <f>F52*G52</f>
        <v>0</v>
      </c>
      <c r="L52" s="142">
        <f>SUM(H52:K52)</f>
        <v>1080</v>
      </c>
    </row>
    <row r="53" spans="1:12">
      <c r="A53" s="9"/>
      <c r="B53" s="2" t="s">
        <v>560</v>
      </c>
      <c r="C53" s="206">
        <v>3</v>
      </c>
      <c r="D53" s="112"/>
      <c r="E53" s="112"/>
      <c r="F53" s="74"/>
      <c r="G53" s="39">
        <v>4767</v>
      </c>
      <c r="H53" s="141">
        <f t="shared" ref="H53:H59" si="6">C53*G53</f>
        <v>14301</v>
      </c>
      <c r="I53" s="141">
        <f t="shared" si="1"/>
        <v>0</v>
      </c>
      <c r="J53" s="141">
        <f t="shared" si="2"/>
        <v>0</v>
      </c>
      <c r="K53" s="141">
        <f t="shared" si="5"/>
        <v>0</v>
      </c>
      <c r="L53" s="142">
        <f t="shared" si="4"/>
        <v>14301</v>
      </c>
    </row>
    <row r="54" spans="1:12">
      <c r="A54" s="9"/>
      <c r="B54" s="11" t="s">
        <v>191</v>
      </c>
      <c r="C54" s="206">
        <v>2</v>
      </c>
      <c r="D54" s="112"/>
      <c r="E54" s="206">
        <v>4</v>
      </c>
      <c r="F54" s="74"/>
      <c r="G54" s="39">
        <v>230</v>
      </c>
      <c r="H54" s="141">
        <f t="shared" si="6"/>
        <v>460</v>
      </c>
      <c r="I54" s="141">
        <f t="shared" si="1"/>
        <v>0</v>
      </c>
      <c r="J54" s="141">
        <f t="shared" si="2"/>
        <v>920</v>
      </c>
      <c r="K54" s="141">
        <f t="shared" si="5"/>
        <v>0</v>
      </c>
      <c r="L54" s="142">
        <f t="shared" si="4"/>
        <v>1380</v>
      </c>
    </row>
    <row r="55" spans="1:12" hidden="1">
      <c r="A55" s="2"/>
      <c r="B55" s="11" t="s">
        <v>157</v>
      </c>
      <c r="C55" s="112"/>
      <c r="D55" s="112"/>
      <c r="E55" s="74"/>
      <c r="F55" s="74"/>
      <c r="G55" s="39">
        <v>7500</v>
      </c>
      <c r="H55" s="141">
        <f>C55*G55</f>
        <v>0</v>
      </c>
      <c r="I55" s="141">
        <f>D55*G55</f>
        <v>0</v>
      </c>
      <c r="J55" s="141">
        <f>E55*G55</f>
        <v>0</v>
      </c>
      <c r="K55" s="141">
        <f>F55*G55</f>
        <v>0</v>
      </c>
      <c r="L55" s="142">
        <f>SUM(H55:K55)</f>
        <v>0</v>
      </c>
    </row>
    <row r="56" spans="1:12">
      <c r="A56" s="22"/>
      <c r="B56" s="2" t="s">
        <v>83</v>
      </c>
      <c r="C56" s="206">
        <v>5</v>
      </c>
      <c r="D56" s="206">
        <v>25</v>
      </c>
      <c r="E56" s="112"/>
      <c r="F56" s="74"/>
      <c r="G56" s="39">
        <v>115</v>
      </c>
      <c r="H56" s="141">
        <f t="shared" si="6"/>
        <v>575</v>
      </c>
      <c r="I56" s="141">
        <f t="shared" si="1"/>
        <v>2875</v>
      </c>
      <c r="J56" s="141">
        <f t="shared" si="2"/>
        <v>0</v>
      </c>
      <c r="K56" s="141">
        <f t="shared" si="5"/>
        <v>0</v>
      </c>
      <c r="L56" s="142">
        <f t="shared" si="4"/>
        <v>3450</v>
      </c>
    </row>
    <row r="57" spans="1:12" hidden="1">
      <c r="A57" s="2"/>
      <c r="B57" s="11" t="s">
        <v>358</v>
      </c>
      <c r="C57" s="112"/>
      <c r="D57" s="112"/>
      <c r="E57" s="112"/>
      <c r="F57" s="74"/>
      <c r="G57" s="39"/>
      <c r="H57" s="141">
        <f t="shared" si="6"/>
        <v>0</v>
      </c>
      <c r="I57" s="141">
        <f t="shared" si="1"/>
        <v>0</v>
      </c>
      <c r="J57" s="141">
        <f t="shared" si="2"/>
        <v>0</v>
      </c>
      <c r="K57" s="141">
        <f t="shared" si="5"/>
        <v>0</v>
      </c>
      <c r="L57" s="142">
        <f t="shared" si="4"/>
        <v>0</v>
      </c>
    </row>
    <row r="58" spans="1:12" hidden="1">
      <c r="A58" s="2"/>
      <c r="B58" s="2" t="s">
        <v>271</v>
      </c>
      <c r="C58" s="112"/>
      <c r="D58" s="112"/>
      <c r="E58" s="112"/>
      <c r="F58" s="74"/>
      <c r="G58" s="39">
        <v>1500</v>
      </c>
      <c r="H58" s="141">
        <f t="shared" si="6"/>
        <v>0</v>
      </c>
      <c r="I58" s="141">
        <f t="shared" si="1"/>
        <v>0</v>
      </c>
      <c r="J58" s="141">
        <f t="shared" si="2"/>
        <v>0</v>
      </c>
      <c r="K58" s="141">
        <f t="shared" si="5"/>
        <v>0</v>
      </c>
      <c r="L58" s="142">
        <f t="shared" si="4"/>
        <v>0</v>
      </c>
    </row>
    <row r="59" spans="1:12">
      <c r="A59" s="9"/>
      <c r="B59" s="2" t="s">
        <v>449</v>
      </c>
      <c r="C59" s="206">
        <v>4</v>
      </c>
      <c r="D59" s="112"/>
      <c r="E59" s="112"/>
      <c r="F59" s="74"/>
      <c r="G59" s="39">
        <v>2018</v>
      </c>
      <c r="H59" s="141">
        <f t="shared" si="6"/>
        <v>8072</v>
      </c>
      <c r="I59" s="141">
        <f t="shared" si="1"/>
        <v>0</v>
      </c>
      <c r="J59" s="141">
        <f t="shared" si="2"/>
        <v>0</v>
      </c>
      <c r="K59" s="141">
        <f t="shared" si="5"/>
        <v>0</v>
      </c>
      <c r="L59" s="142">
        <f t="shared" si="4"/>
        <v>8072</v>
      </c>
    </row>
    <row r="60" spans="1:12">
      <c r="A60" s="9"/>
      <c r="B60" s="2" t="s">
        <v>34</v>
      </c>
      <c r="C60" s="206">
        <v>3</v>
      </c>
      <c r="D60" s="112"/>
      <c r="E60" s="112"/>
      <c r="F60" s="74"/>
      <c r="G60" s="39">
        <v>1600</v>
      </c>
      <c r="H60" s="141">
        <f>C60*G60</f>
        <v>4800</v>
      </c>
      <c r="I60" s="141">
        <f t="shared" si="1"/>
        <v>0</v>
      </c>
      <c r="J60" s="141">
        <f t="shared" si="2"/>
        <v>0</v>
      </c>
      <c r="K60" s="141">
        <f t="shared" si="5"/>
        <v>0</v>
      </c>
      <c r="L60" s="142">
        <f t="shared" si="4"/>
        <v>4800</v>
      </c>
    </row>
    <row r="61" spans="1:12">
      <c r="A61" s="2"/>
      <c r="B61" s="2" t="s">
        <v>132</v>
      </c>
      <c r="C61" s="112"/>
      <c r="D61" s="206">
        <v>50</v>
      </c>
      <c r="E61" s="112"/>
      <c r="F61" s="74"/>
      <c r="G61" s="39">
        <v>150</v>
      </c>
      <c r="H61" s="141">
        <f>C61*G61</f>
        <v>0</v>
      </c>
      <c r="I61" s="141">
        <f t="shared" si="1"/>
        <v>7500</v>
      </c>
      <c r="J61" s="141">
        <f t="shared" si="2"/>
        <v>0</v>
      </c>
      <c r="K61" s="141">
        <f t="shared" si="5"/>
        <v>0</v>
      </c>
      <c r="L61" s="142">
        <f t="shared" si="4"/>
        <v>7500</v>
      </c>
    </row>
    <row r="62" spans="1:12">
      <c r="A62" s="2"/>
      <c r="B62" s="2" t="s">
        <v>134</v>
      </c>
      <c r="C62" s="112"/>
      <c r="D62" s="112"/>
      <c r="E62" s="206">
        <v>1</v>
      </c>
      <c r="F62" s="74"/>
      <c r="G62" s="39">
        <v>5847</v>
      </c>
      <c r="H62" s="141">
        <f>C62*G62</f>
        <v>0</v>
      </c>
      <c r="I62" s="141">
        <f t="shared" si="1"/>
        <v>0</v>
      </c>
      <c r="J62" s="141">
        <f t="shared" si="2"/>
        <v>5847</v>
      </c>
      <c r="K62" s="141">
        <f t="shared" si="5"/>
        <v>0</v>
      </c>
      <c r="L62" s="142">
        <f t="shared" si="4"/>
        <v>5847</v>
      </c>
    </row>
    <row r="63" spans="1:12">
      <c r="A63" s="2"/>
      <c r="B63" s="2" t="s">
        <v>84</v>
      </c>
      <c r="C63" s="112"/>
      <c r="D63" s="206">
        <v>10</v>
      </c>
      <c r="E63" s="112"/>
      <c r="F63" s="74"/>
      <c r="G63" s="39">
        <v>234</v>
      </c>
      <c r="H63" s="141">
        <f>C63*G63</f>
        <v>0</v>
      </c>
      <c r="I63" s="141">
        <f t="shared" si="1"/>
        <v>2340</v>
      </c>
      <c r="J63" s="141">
        <f t="shared" si="2"/>
        <v>0</v>
      </c>
      <c r="K63" s="141">
        <f t="shared" si="5"/>
        <v>0</v>
      </c>
      <c r="L63" s="142">
        <f t="shared" si="4"/>
        <v>2340</v>
      </c>
    </row>
    <row r="64" spans="1:12">
      <c r="A64" s="2"/>
      <c r="B64" s="2" t="s">
        <v>456</v>
      </c>
      <c r="C64" s="112"/>
      <c r="D64" s="112"/>
      <c r="E64" s="206">
        <v>2</v>
      </c>
      <c r="F64" s="74"/>
      <c r="G64" s="39">
        <v>1150</v>
      </c>
      <c r="H64" s="141">
        <f t="shared" ref="H64:H83" si="7">C64*G64</f>
        <v>0</v>
      </c>
      <c r="I64" s="141">
        <f t="shared" si="1"/>
        <v>0</v>
      </c>
      <c r="J64" s="141">
        <f t="shared" si="2"/>
        <v>2300</v>
      </c>
      <c r="K64" s="141">
        <f t="shared" si="5"/>
        <v>0</v>
      </c>
      <c r="L64" s="142">
        <f t="shared" si="4"/>
        <v>2300</v>
      </c>
    </row>
    <row r="65" spans="1:12">
      <c r="A65" s="2"/>
      <c r="B65" s="7" t="s">
        <v>158</v>
      </c>
      <c r="C65" s="112"/>
      <c r="D65" s="206">
        <v>60</v>
      </c>
      <c r="E65" s="112"/>
      <c r="F65" s="74"/>
      <c r="G65" s="39">
        <v>400</v>
      </c>
      <c r="H65" s="141">
        <f t="shared" si="7"/>
        <v>0</v>
      </c>
      <c r="I65" s="141">
        <f t="shared" si="1"/>
        <v>24000</v>
      </c>
      <c r="J65" s="141">
        <f t="shared" si="2"/>
        <v>0</v>
      </c>
      <c r="K65" s="141">
        <f t="shared" si="5"/>
        <v>0</v>
      </c>
      <c r="L65" s="142">
        <f t="shared" si="4"/>
        <v>24000</v>
      </c>
    </row>
    <row r="66" spans="1:12">
      <c r="A66" s="2"/>
      <c r="B66" s="2" t="s">
        <v>133</v>
      </c>
      <c r="C66" s="112"/>
      <c r="D66" s="206">
        <v>100</v>
      </c>
      <c r="E66" s="112"/>
      <c r="F66" s="74"/>
      <c r="G66" s="39">
        <v>650</v>
      </c>
      <c r="H66" s="141">
        <f t="shared" si="7"/>
        <v>0</v>
      </c>
      <c r="I66" s="141">
        <f t="shared" si="1"/>
        <v>65000</v>
      </c>
      <c r="J66" s="141">
        <f t="shared" si="2"/>
        <v>0</v>
      </c>
      <c r="K66" s="141">
        <f t="shared" si="5"/>
        <v>0</v>
      </c>
      <c r="L66" s="142">
        <f t="shared" si="4"/>
        <v>65000</v>
      </c>
    </row>
    <row r="67" spans="1:12">
      <c r="A67" s="2"/>
      <c r="B67" s="2" t="s">
        <v>166</v>
      </c>
      <c r="C67" s="112"/>
      <c r="D67" s="206">
        <v>25</v>
      </c>
      <c r="E67" s="206">
        <v>26</v>
      </c>
      <c r="F67" s="74"/>
      <c r="G67" s="39">
        <v>106</v>
      </c>
      <c r="H67" s="141">
        <f t="shared" si="7"/>
        <v>0</v>
      </c>
      <c r="I67" s="141">
        <f t="shared" si="1"/>
        <v>2650</v>
      </c>
      <c r="J67" s="141">
        <f t="shared" si="2"/>
        <v>2756</v>
      </c>
      <c r="K67" s="141">
        <f t="shared" si="5"/>
        <v>0</v>
      </c>
      <c r="L67" s="142">
        <f t="shared" si="4"/>
        <v>5406</v>
      </c>
    </row>
    <row r="68" spans="1:12">
      <c r="A68" s="2"/>
      <c r="B68" s="2" t="s">
        <v>577</v>
      </c>
      <c r="C68" s="112"/>
      <c r="D68" s="206"/>
      <c r="E68" s="206">
        <v>30</v>
      </c>
      <c r="F68" s="74"/>
      <c r="G68" s="39">
        <v>420</v>
      </c>
      <c r="H68" s="141"/>
      <c r="I68" s="141"/>
      <c r="J68" s="141">
        <f t="shared" si="2"/>
        <v>12600</v>
      </c>
      <c r="K68" s="141">
        <f t="shared" si="5"/>
        <v>0</v>
      </c>
      <c r="L68" s="142">
        <f t="shared" si="4"/>
        <v>12600</v>
      </c>
    </row>
    <row r="69" spans="1:12">
      <c r="A69" s="9"/>
      <c r="B69" s="7" t="s">
        <v>499</v>
      </c>
      <c r="C69" s="170"/>
      <c r="D69" s="112"/>
      <c r="E69" s="206">
        <v>40</v>
      </c>
      <c r="F69" s="74"/>
      <c r="G69" s="39">
        <v>420</v>
      </c>
      <c r="H69" s="141">
        <f>C69*G69</f>
        <v>0</v>
      </c>
      <c r="I69" s="141">
        <f>D69*G69</f>
        <v>0</v>
      </c>
      <c r="J69" s="141">
        <f>E69*G69</f>
        <v>16800</v>
      </c>
      <c r="K69" s="141">
        <f>F69*G69</f>
        <v>0</v>
      </c>
      <c r="L69" s="142">
        <f>SUM(H69:K69)</f>
        <v>16800</v>
      </c>
    </row>
    <row r="70" spans="1:12">
      <c r="A70" s="9"/>
      <c r="B70" s="7" t="s">
        <v>495</v>
      </c>
      <c r="C70" s="170"/>
      <c r="D70" s="206">
        <v>5</v>
      </c>
      <c r="E70" s="112"/>
      <c r="F70" s="74"/>
      <c r="G70" s="39">
        <v>240</v>
      </c>
      <c r="H70" s="141">
        <f t="shared" si="7"/>
        <v>0</v>
      </c>
      <c r="I70" s="141">
        <f t="shared" si="1"/>
        <v>1200</v>
      </c>
      <c r="J70" s="141">
        <f t="shared" si="2"/>
        <v>0</v>
      </c>
      <c r="K70" s="141">
        <f t="shared" si="5"/>
        <v>0</v>
      </c>
      <c r="L70" s="142">
        <f t="shared" si="4"/>
        <v>1200</v>
      </c>
    </row>
    <row r="71" spans="1:12">
      <c r="A71" s="9"/>
      <c r="B71" s="2" t="s">
        <v>111</v>
      </c>
      <c r="C71" s="206">
        <v>3</v>
      </c>
      <c r="D71" s="112"/>
      <c r="E71" s="112"/>
      <c r="F71" s="74"/>
      <c r="G71" s="39">
        <v>956</v>
      </c>
      <c r="H71" s="141">
        <f>C71*G71</f>
        <v>2868</v>
      </c>
      <c r="I71" s="141">
        <f>D71*G71</f>
        <v>0</v>
      </c>
      <c r="J71" s="141">
        <f>E71*G71</f>
        <v>0</v>
      </c>
      <c r="K71" s="141">
        <f>F71*G71</f>
        <v>0</v>
      </c>
      <c r="L71" s="142">
        <f>SUM(H71:K71)</f>
        <v>2868</v>
      </c>
    </row>
    <row r="72" spans="1:12">
      <c r="A72" s="9"/>
      <c r="B72" s="2" t="s">
        <v>553</v>
      </c>
      <c r="C72" s="206">
        <v>5</v>
      </c>
      <c r="D72" s="112"/>
      <c r="E72" s="112"/>
      <c r="F72" s="74"/>
      <c r="G72" s="39">
        <v>3000</v>
      </c>
      <c r="H72" s="141">
        <f t="shared" si="7"/>
        <v>15000</v>
      </c>
      <c r="I72" s="141">
        <f t="shared" si="1"/>
        <v>0</v>
      </c>
      <c r="J72" s="141">
        <f t="shared" si="2"/>
        <v>0</v>
      </c>
      <c r="K72" s="141">
        <f t="shared" si="5"/>
        <v>0</v>
      </c>
      <c r="L72" s="142">
        <f t="shared" si="4"/>
        <v>15000</v>
      </c>
    </row>
    <row r="73" spans="1:12">
      <c r="A73" s="200"/>
      <c r="B73" s="2" t="s">
        <v>88</v>
      </c>
      <c r="C73" s="206">
        <v>1</v>
      </c>
      <c r="D73" s="112"/>
      <c r="E73" s="112"/>
      <c r="F73" s="74"/>
      <c r="G73" s="39">
        <v>3434</v>
      </c>
      <c r="H73" s="141">
        <f t="shared" si="7"/>
        <v>3434</v>
      </c>
      <c r="I73" s="141">
        <f t="shared" si="1"/>
        <v>0</v>
      </c>
      <c r="J73" s="141">
        <f t="shared" si="2"/>
        <v>0</v>
      </c>
      <c r="K73" s="141">
        <f t="shared" si="5"/>
        <v>0</v>
      </c>
      <c r="L73" s="142">
        <f t="shared" si="4"/>
        <v>3434</v>
      </c>
    </row>
    <row r="74" spans="1:12">
      <c r="A74" s="22"/>
      <c r="B74" s="45" t="s">
        <v>174</v>
      </c>
      <c r="C74" s="112"/>
      <c r="D74" s="206">
        <v>6</v>
      </c>
      <c r="E74" s="112"/>
      <c r="F74" s="74"/>
      <c r="G74" s="39">
        <v>350</v>
      </c>
      <c r="H74" s="141">
        <f t="shared" si="7"/>
        <v>0</v>
      </c>
      <c r="I74" s="141">
        <f t="shared" si="1"/>
        <v>2100</v>
      </c>
      <c r="J74" s="141">
        <f t="shared" si="2"/>
        <v>0</v>
      </c>
      <c r="K74" s="141">
        <f t="shared" si="5"/>
        <v>0</v>
      </c>
      <c r="L74" s="142">
        <f t="shared" si="4"/>
        <v>2100</v>
      </c>
    </row>
    <row r="75" spans="1:12" hidden="1">
      <c r="A75" s="2"/>
      <c r="B75" s="2" t="s">
        <v>50</v>
      </c>
      <c r="C75" s="112"/>
      <c r="D75" s="112"/>
      <c r="E75" s="112"/>
      <c r="F75" s="74"/>
      <c r="G75" s="39">
        <v>85</v>
      </c>
      <c r="H75" s="141">
        <f t="shared" si="7"/>
        <v>0</v>
      </c>
      <c r="I75" s="141">
        <f t="shared" ref="I75:I83" si="8">D75*G75</f>
        <v>0</v>
      </c>
      <c r="J75" s="141">
        <f t="shared" ref="J75:J83" si="9">E75*G75</f>
        <v>0</v>
      </c>
      <c r="K75" s="141">
        <f t="shared" si="5"/>
        <v>0</v>
      </c>
      <c r="L75" s="142">
        <f t="shared" si="4"/>
        <v>0</v>
      </c>
    </row>
    <row r="76" spans="1:12">
      <c r="A76" s="2"/>
      <c r="B76" s="2" t="s">
        <v>52</v>
      </c>
      <c r="C76" s="174"/>
      <c r="D76" s="206">
        <v>10</v>
      </c>
      <c r="E76" s="112"/>
      <c r="F76" s="74"/>
      <c r="G76" s="39">
        <v>80</v>
      </c>
      <c r="H76" s="141">
        <f t="shared" si="7"/>
        <v>0</v>
      </c>
      <c r="I76" s="141">
        <f t="shared" si="8"/>
        <v>800</v>
      </c>
      <c r="J76" s="141">
        <f t="shared" si="9"/>
        <v>0</v>
      </c>
      <c r="K76" s="141">
        <f t="shared" si="5"/>
        <v>0</v>
      </c>
      <c r="L76" s="142">
        <f t="shared" si="4"/>
        <v>800</v>
      </c>
    </row>
    <row r="77" spans="1:12">
      <c r="A77" s="9"/>
      <c r="B77" s="7" t="s">
        <v>5</v>
      </c>
      <c r="C77" s="206">
        <v>8</v>
      </c>
      <c r="D77" s="112"/>
      <c r="E77" s="74"/>
      <c r="F77" s="74"/>
      <c r="G77" s="39">
        <v>12000</v>
      </c>
      <c r="H77" s="141">
        <f t="shared" ref="H77:H82" si="10">C77*G77</f>
        <v>96000</v>
      </c>
      <c r="I77" s="141">
        <f t="shared" si="8"/>
        <v>0</v>
      </c>
      <c r="J77" s="141">
        <f t="shared" si="9"/>
        <v>0</v>
      </c>
      <c r="K77" s="141">
        <f t="shared" ref="K77:K82" si="11">F77*G77</f>
        <v>0</v>
      </c>
      <c r="L77" s="142">
        <f t="shared" ref="L77:L83" si="12">SUM(H77:K77)</f>
        <v>96000</v>
      </c>
    </row>
    <row r="78" spans="1:12">
      <c r="A78" s="9"/>
      <c r="B78" s="2" t="s">
        <v>559</v>
      </c>
      <c r="C78" s="206">
        <v>2</v>
      </c>
      <c r="D78" s="112"/>
      <c r="E78" s="74"/>
      <c r="F78" s="74"/>
      <c r="G78" s="39">
        <v>2000</v>
      </c>
      <c r="H78" s="141">
        <f t="shared" si="10"/>
        <v>4000</v>
      </c>
      <c r="I78" s="141">
        <f t="shared" si="8"/>
        <v>0</v>
      </c>
      <c r="J78" s="141">
        <f t="shared" si="9"/>
        <v>0</v>
      </c>
      <c r="K78" s="141">
        <f t="shared" si="11"/>
        <v>0</v>
      </c>
      <c r="L78" s="142">
        <f t="shared" si="12"/>
        <v>4000</v>
      </c>
    </row>
    <row r="79" spans="1:12">
      <c r="A79" s="9"/>
      <c r="B79" s="2" t="s">
        <v>562</v>
      </c>
      <c r="C79" s="206">
        <v>1</v>
      </c>
      <c r="D79" s="112"/>
      <c r="E79" s="74"/>
      <c r="F79" s="74"/>
      <c r="G79" s="39">
        <v>8000</v>
      </c>
      <c r="H79" s="141">
        <f t="shared" si="10"/>
        <v>8000</v>
      </c>
      <c r="I79" s="141">
        <f t="shared" si="8"/>
        <v>0</v>
      </c>
      <c r="J79" s="141">
        <f t="shared" si="9"/>
        <v>0</v>
      </c>
      <c r="K79" s="141">
        <f t="shared" si="11"/>
        <v>0</v>
      </c>
      <c r="L79" s="142">
        <f t="shared" si="12"/>
        <v>8000</v>
      </c>
    </row>
    <row r="80" spans="1:12">
      <c r="A80" s="9"/>
      <c r="B80" s="2" t="s">
        <v>563</v>
      </c>
      <c r="C80" s="206">
        <v>1</v>
      </c>
      <c r="D80" s="112"/>
      <c r="E80" s="74"/>
      <c r="F80" s="74"/>
      <c r="G80" s="39">
        <v>9000</v>
      </c>
      <c r="H80" s="141">
        <f t="shared" si="10"/>
        <v>9000</v>
      </c>
      <c r="I80" s="141">
        <f t="shared" si="8"/>
        <v>0</v>
      </c>
      <c r="J80" s="141">
        <f t="shared" si="9"/>
        <v>0</v>
      </c>
      <c r="K80" s="141">
        <f t="shared" si="11"/>
        <v>0</v>
      </c>
      <c r="L80" s="142">
        <f t="shared" si="12"/>
        <v>9000</v>
      </c>
    </row>
    <row r="81" spans="1:12">
      <c r="A81" s="9"/>
      <c r="B81" s="2" t="s">
        <v>564</v>
      </c>
      <c r="C81" s="206">
        <v>1</v>
      </c>
      <c r="D81" s="112"/>
      <c r="E81" s="74"/>
      <c r="F81" s="74"/>
      <c r="G81" s="39">
        <v>8000</v>
      </c>
      <c r="H81" s="141">
        <f t="shared" si="10"/>
        <v>8000</v>
      </c>
      <c r="I81" s="141">
        <f t="shared" si="8"/>
        <v>0</v>
      </c>
      <c r="J81" s="141">
        <f t="shared" si="9"/>
        <v>0</v>
      </c>
      <c r="K81" s="141">
        <f t="shared" si="11"/>
        <v>0</v>
      </c>
      <c r="L81" s="142">
        <f t="shared" si="12"/>
        <v>8000</v>
      </c>
    </row>
    <row r="82" spans="1:12" hidden="1">
      <c r="A82" s="9"/>
      <c r="B82" s="2" t="s">
        <v>578</v>
      </c>
      <c r="C82" s="206"/>
      <c r="D82" s="112"/>
      <c r="E82" s="74"/>
      <c r="F82" s="74"/>
      <c r="G82" s="39">
        <v>1000</v>
      </c>
      <c r="H82" s="141">
        <f t="shared" si="10"/>
        <v>0</v>
      </c>
      <c r="I82" s="141">
        <f t="shared" si="8"/>
        <v>0</v>
      </c>
      <c r="J82" s="141">
        <f t="shared" si="9"/>
        <v>0</v>
      </c>
      <c r="K82" s="141">
        <f t="shared" si="11"/>
        <v>0</v>
      </c>
      <c r="L82" s="142">
        <f t="shared" si="12"/>
        <v>0</v>
      </c>
    </row>
    <row r="83" spans="1:12">
      <c r="A83" s="9"/>
      <c r="B83" s="7" t="s">
        <v>503</v>
      </c>
      <c r="C83" s="206">
        <v>3</v>
      </c>
      <c r="D83" s="112"/>
      <c r="E83" s="74"/>
      <c r="F83" s="74"/>
      <c r="G83" s="39">
        <v>2900</v>
      </c>
      <c r="H83" s="141">
        <f t="shared" si="7"/>
        <v>8700</v>
      </c>
      <c r="I83" s="141">
        <f t="shared" si="8"/>
        <v>0</v>
      </c>
      <c r="J83" s="141">
        <f t="shared" si="9"/>
        <v>0</v>
      </c>
      <c r="K83" s="141">
        <f t="shared" si="5"/>
        <v>0</v>
      </c>
      <c r="L83" s="142">
        <f t="shared" si="12"/>
        <v>8700</v>
      </c>
    </row>
    <row r="84" spans="1:12" ht="24">
      <c r="A84" s="98" t="s">
        <v>58</v>
      </c>
      <c r="B84" s="66"/>
      <c r="C84" s="111"/>
      <c r="D84" s="111"/>
      <c r="E84" s="111"/>
      <c r="F84" s="111"/>
      <c r="G84" s="39"/>
      <c r="H84" s="144">
        <f>SUM(H9:H83)</f>
        <v>297454</v>
      </c>
      <c r="I84" s="144">
        <f>SUM(I9:I83)</f>
        <v>387823</v>
      </c>
      <c r="J84" s="144">
        <f>SUM(J9:J83)</f>
        <v>267475</v>
      </c>
      <c r="K84" s="144">
        <f>SUM(K9:K83)</f>
        <v>0</v>
      </c>
      <c r="L84" s="144">
        <f>SUM(L10:L83)</f>
        <v>952752</v>
      </c>
    </row>
    <row r="85" spans="1:12">
      <c r="A85" s="194">
        <v>2</v>
      </c>
      <c r="B85" s="81" t="s">
        <v>90</v>
      </c>
      <c r="C85" s="112"/>
      <c r="D85" s="112"/>
      <c r="E85" s="112"/>
      <c r="F85" s="74"/>
      <c r="G85" s="7"/>
      <c r="H85" s="141"/>
      <c r="I85" s="141"/>
      <c r="J85" s="141"/>
      <c r="K85" s="141"/>
      <c r="L85" s="142"/>
    </row>
    <row r="86" spans="1:12">
      <c r="A86" s="9"/>
      <c r="B86" s="2" t="s">
        <v>355</v>
      </c>
      <c r="C86" s="112"/>
      <c r="D86" s="112">
        <v>150</v>
      </c>
      <c r="E86" s="112"/>
      <c r="F86" s="74"/>
      <c r="G86" s="39">
        <v>1432</v>
      </c>
      <c r="H86" s="141">
        <f>C86*G86</f>
        <v>0</v>
      </c>
      <c r="I86" s="141">
        <f>D86*G86</f>
        <v>214800</v>
      </c>
      <c r="J86" s="141">
        <f>E86*G86</f>
        <v>0</v>
      </c>
      <c r="K86" s="141">
        <f>F86*G86</f>
        <v>0</v>
      </c>
      <c r="L86" s="142">
        <f>SUM(H86:K86)</f>
        <v>214800</v>
      </c>
    </row>
    <row r="87" spans="1:12">
      <c r="A87" s="9"/>
      <c r="B87" s="2" t="s">
        <v>66</v>
      </c>
      <c r="C87" s="112"/>
      <c r="D87" s="112">
        <v>10</v>
      </c>
      <c r="E87" s="112"/>
      <c r="F87" s="74"/>
      <c r="G87" s="39">
        <v>2800</v>
      </c>
      <c r="H87" s="141">
        <f>C87*G87</f>
        <v>0</v>
      </c>
      <c r="I87" s="141">
        <f>D87*G87</f>
        <v>28000</v>
      </c>
      <c r="J87" s="141">
        <f>E87*G87</f>
        <v>0</v>
      </c>
      <c r="K87" s="141">
        <f>F87*G87</f>
        <v>0</v>
      </c>
      <c r="L87" s="142">
        <f>SUM(H87:K87)</f>
        <v>28000</v>
      </c>
    </row>
    <row r="88" spans="1:12">
      <c r="A88" s="9"/>
      <c r="B88" s="2" t="s">
        <v>65</v>
      </c>
      <c r="C88" s="112"/>
      <c r="D88" s="112">
        <v>8</v>
      </c>
      <c r="E88" s="112"/>
      <c r="F88" s="74"/>
      <c r="G88" s="39">
        <v>2800</v>
      </c>
      <c r="H88" s="141">
        <f>C88*G88</f>
        <v>0</v>
      </c>
      <c r="I88" s="141">
        <f>D88*G88</f>
        <v>22400</v>
      </c>
      <c r="J88" s="141">
        <f>E88*G88</f>
        <v>0</v>
      </c>
      <c r="K88" s="141">
        <f>F88*G88</f>
        <v>0</v>
      </c>
      <c r="L88" s="142">
        <f>SUM(H88:K88)</f>
        <v>22400</v>
      </c>
    </row>
    <row r="89" spans="1:12" ht="24">
      <c r="A89" s="98" t="s">
        <v>58</v>
      </c>
      <c r="B89" s="9"/>
      <c r="C89" s="111"/>
      <c r="D89" s="111"/>
      <c r="E89" s="111"/>
      <c r="F89" s="111"/>
      <c r="G89" s="39"/>
      <c r="H89" s="144">
        <f>SUM(H86:H88)</f>
        <v>0</v>
      </c>
      <c r="I89" s="144">
        <f>SUM(I86:I88)</f>
        <v>265200</v>
      </c>
      <c r="J89" s="144">
        <f>SUM(J86:J88)</f>
        <v>0</v>
      </c>
      <c r="K89" s="144">
        <f>SUM(K86:K88)</f>
        <v>0</v>
      </c>
      <c r="L89" s="144">
        <f>SUM(L86:L88)</f>
        <v>265200</v>
      </c>
    </row>
    <row r="90" spans="1:12">
      <c r="A90" s="181">
        <v>3</v>
      </c>
      <c r="B90" s="81" t="s">
        <v>337</v>
      </c>
      <c r="C90" s="154"/>
      <c r="D90" s="154"/>
      <c r="E90" s="154"/>
      <c r="F90" s="155"/>
      <c r="G90" s="155"/>
      <c r="H90" s="156"/>
      <c r="I90" s="156"/>
      <c r="J90" s="156"/>
      <c r="K90" s="156"/>
      <c r="L90" s="146"/>
    </row>
    <row r="91" spans="1:12">
      <c r="A91" s="9"/>
      <c r="B91" s="2" t="s">
        <v>15</v>
      </c>
      <c r="C91" s="206">
        <v>30</v>
      </c>
      <c r="D91" s="112"/>
      <c r="E91" s="112"/>
      <c r="F91" s="74"/>
      <c r="G91" s="39">
        <v>120</v>
      </c>
      <c r="H91" s="141">
        <f t="shared" ref="H91:H147" si="13">C91*G91</f>
        <v>3600</v>
      </c>
      <c r="I91" s="141">
        <f t="shared" ref="I91:I147" si="14">D91*G91</f>
        <v>0</v>
      </c>
      <c r="J91" s="141">
        <f t="shared" ref="J91:J147" si="15">E91*G91</f>
        <v>0</v>
      </c>
      <c r="K91" s="141">
        <f t="shared" ref="K91:K147" si="16">F91*G91</f>
        <v>0</v>
      </c>
      <c r="L91" s="142">
        <f t="shared" ref="L91:L147" si="17">SUM(H91:K91)</f>
        <v>3600</v>
      </c>
    </row>
    <row r="92" spans="1:12">
      <c r="A92" s="2"/>
      <c r="B92" s="5" t="s">
        <v>362</v>
      </c>
      <c r="C92" s="208">
        <v>350</v>
      </c>
      <c r="D92" s="211">
        <v>800</v>
      </c>
      <c r="E92" s="157">
        <v>200</v>
      </c>
      <c r="F92" s="159"/>
      <c r="G92" s="113">
        <v>45</v>
      </c>
      <c r="H92" s="141">
        <f t="shared" si="13"/>
        <v>15750</v>
      </c>
      <c r="I92" s="141">
        <f t="shared" si="14"/>
        <v>36000</v>
      </c>
      <c r="J92" s="141">
        <f t="shared" si="15"/>
        <v>9000</v>
      </c>
      <c r="K92" s="141">
        <f t="shared" si="16"/>
        <v>0</v>
      </c>
      <c r="L92" s="142">
        <f t="shared" si="17"/>
        <v>60750</v>
      </c>
    </row>
    <row r="93" spans="1:12">
      <c r="A93" s="2"/>
      <c r="B93" s="5" t="s">
        <v>76</v>
      </c>
      <c r="C93" s="157"/>
      <c r="D93" s="208">
        <v>1000</v>
      </c>
      <c r="E93" s="208">
        <v>30</v>
      </c>
      <c r="F93" s="159"/>
      <c r="G93" s="113">
        <v>40</v>
      </c>
      <c r="H93" s="141">
        <f t="shared" si="13"/>
        <v>0</v>
      </c>
      <c r="I93" s="141">
        <f t="shared" si="14"/>
        <v>40000</v>
      </c>
      <c r="J93" s="141">
        <f t="shared" si="15"/>
        <v>1200</v>
      </c>
      <c r="K93" s="141">
        <f t="shared" si="16"/>
        <v>0</v>
      </c>
      <c r="L93" s="142">
        <f t="shared" si="17"/>
        <v>41200</v>
      </c>
    </row>
    <row r="94" spans="1:12">
      <c r="A94" s="2"/>
      <c r="B94" s="203" t="s">
        <v>544</v>
      </c>
      <c r="C94" s="157"/>
      <c r="D94" s="208">
        <v>20</v>
      </c>
      <c r="E94" s="157"/>
      <c r="F94" s="159"/>
      <c r="G94" s="113">
        <v>60</v>
      </c>
      <c r="H94" s="141">
        <f t="shared" si="13"/>
        <v>0</v>
      </c>
      <c r="I94" s="141">
        <f t="shared" si="14"/>
        <v>1200</v>
      </c>
      <c r="J94" s="141">
        <f t="shared" si="15"/>
        <v>0</v>
      </c>
      <c r="K94" s="141">
        <f t="shared" si="16"/>
        <v>0</v>
      </c>
      <c r="L94" s="142">
        <f t="shared" si="17"/>
        <v>1200</v>
      </c>
    </row>
    <row r="95" spans="1:12" hidden="1">
      <c r="A95" s="2"/>
      <c r="B95" s="5" t="s">
        <v>556</v>
      </c>
      <c r="C95" s="206">
        <v>0</v>
      </c>
      <c r="D95" s="157"/>
      <c r="E95" s="112"/>
      <c r="F95" s="74"/>
      <c r="G95" s="114">
        <v>700</v>
      </c>
      <c r="H95" s="141">
        <f t="shared" si="13"/>
        <v>0</v>
      </c>
      <c r="I95" s="141">
        <f t="shared" si="14"/>
        <v>0</v>
      </c>
      <c r="J95" s="141">
        <f t="shared" si="15"/>
        <v>0</v>
      </c>
      <c r="K95" s="141">
        <f t="shared" si="16"/>
        <v>0</v>
      </c>
      <c r="L95" s="142">
        <f t="shared" si="17"/>
        <v>0</v>
      </c>
    </row>
    <row r="96" spans="1:12" hidden="1">
      <c r="A96" s="2"/>
      <c r="B96" s="5" t="s">
        <v>29</v>
      </c>
      <c r="C96" s="112"/>
      <c r="D96" s="112">
        <v>0</v>
      </c>
      <c r="E96" s="112"/>
      <c r="F96" s="74"/>
      <c r="G96" s="39"/>
      <c r="H96" s="141">
        <f t="shared" si="13"/>
        <v>0</v>
      </c>
      <c r="I96" s="141">
        <f t="shared" si="14"/>
        <v>0</v>
      </c>
      <c r="J96" s="141">
        <f t="shared" si="15"/>
        <v>0</v>
      </c>
      <c r="K96" s="141">
        <f t="shared" si="16"/>
        <v>0</v>
      </c>
      <c r="L96" s="142">
        <f t="shared" si="17"/>
        <v>0</v>
      </c>
    </row>
    <row r="97" spans="1:12">
      <c r="A97" s="2"/>
      <c r="B97" s="5" t="s">
        <v>116</v>
      </c>
      <c r="C97" s="207">
        <v>40</v>
      </c>
      <c r="D97" s="207">
        <v>200</v>
      </c>
      <c r="E97" s="154"/>
      <c r="F97" s="155"/>
      <c r="G97" s="114">
        <v>45</v>
      </c>
      <c r="H97" s="141">
        <f t="shared" si="13"/>
        <v>1800</v>
      </c>
      <c r="I97" s="141">
        <f t="shared" si="14"/>
        <v>9000</v>
      </c>
      <c r="J97" s="141">
        <f t="shared" si="15"/>
        <v>0</v>
      </c>
      <c r="K97" s="141">
        <f t="shared" si="16"/>
        <v>0</v>
      </c>
      <c r="L97" s="142">
        <f t="shared" si="17"/>
        <v>10800</v>
      </c>
    </row>
    <row r="98" spans="1:12">
      <c r="A98" s="2"/>
      <c r="B98" s="5" t="s">
        <v>569</v>
      </c>
      <c r="C98" s="207"/>
      <c r="D98" s="207">
        <v>200</v>
      </c>
      <c r="E98" s="154"/>
      <c r="F98" s="155"/>
      <c r="G98" s="114">
        <v>45</v>
      </c>
      <c r="H98" s="141"/>
      <c r="I98" s="141">
        <f t="shared" si="14"/>
        <v>9000</v>
      </c>
      <c r="J98" s="141">
        <f t="shared" si="15"/>
        <v>0</v>
      </c>
      <c r="K98" s="141">
        <f t="shared" si="16"/>
        <v>0</v>
      </c>
      <c r="L98" s="142">
        <f t="shared" si="17"/>
        <v>9000</v>
      </c>
    </row>
    <row r="99" spans="1:12">
      <c r="A99" s="2"/>
      <c r="B99" s="5" t="s">
        <v>441</v>
      </c>
      <c r="C99" s="154"/>
      <c r="D99" s="207">
        <v>350</v>
      </c>
      <c r="E99" s="154"/>
      <c r="F99" s="74"/>
      <c r="G99" s="39">
        <v>30</v>
      </c>
      <c r="H99" s="141">
        <f t="shared" si="13"/>
        <v>0</v>
      </c>
      <c r="I99" s="141">
        <f t="shared" si="14"/>
        <v>10500</v>
      </c>
      <c r="J99" s="141">
        <f t="shared" si="15"/>
        <v>0</v>
      </c>
      <c r="K99" s="141">
        <f t="shared" si="16"/>
        <v>0</v>
      </c>
      <c r="L99" s="142">
        <f t="shared" si="17"/>
        <v>10500</v>
      </c>
    </row>
    <row r="100" spans="1:12">
      <c r="A100" s="2"/>
      <c r="B100" s="5" t="s">
        <v>566</v>
      </c>
      <c r="C100" s="112"/>
      <c r="D100" s="206">
        <v>5</v>
      </c>
      <c r="E100" s="112"/>
      <c r="F100" s="74"/>
      <c r="G100" s="39">
        <v>120</v>
      </c>
      <c r="H100" s="141">
        <f t="shared" si="13"/>
        <v>0</v>
      </c>
      <c r="I100" s="141">
        <f t="shared" si="14"/>
        <v>600</v>
      </c>
      <c r="J100" s="141">
        <f t="shared" si="15"/>
        <v>0</v>
      </c>
      <c r="K100" s="141">
        <f t="shared" si="16"/>
        <v>0</v>
      </c>
      <c r="L100" s="142">
        <f t="shared" si="17"/>
        <v>600</v>
      </c>
    </row>
    <row r="101" spans="1:12" hidden="1">
      <c r="A101" s="2"/>
      <c r="B101" s="5" t="s">
        <v>565</v>
      </c>
      <c r="C101" s="112"/>
      <c r="D101" s="207">
        <v>5</v>
      </c>
      <c r="E101" s="112"/>
      <c r="F101" s="74"/>
      <c r="G101" s="39"/>
      <c r="H101" s="141">
        <f t="shared" si="13"/>
        <v>0</v>
      </c>
      <c r="I101" s="141">
        <f t="shared" si="14"/>
        <v>0</v>
      </c>
      <c r="J101" s="141">
        <f t="shared" si="15"/>
        <v>0</v>
      </c>
      <c r="K101" s="141">
        <f t="shared" si="16"/>
        <v>0</v>
      </c>
      <c r="L101" s="142">
        <f t="shared" si="17"/>
        <v>0</v>
      </c>
    </row>
    <row r="102" spans="1:12">
      <c r="A102" s="2"/>
      <c r="B102" s="203" t="s">
        <v>274</v>
      </c>
      <c r="C102" s="112"/>
      <c r="D102" s="206">
        <v>200</v>
      </c>
      <c r="E102" s="206">
        <v>10</v>
      </c>
      <c r="F102" s="74"/>
      <c r="G102" s="39">
        <v>110</v>
      </c>
      <c r="H102" s="141">
        <f t="shared" si="13"/>
        <v>0</v>
      </c>
      <c r="I102" s="141">
        <f t="shared" si="14"/>
        <v>22000</v>
      </c>
      <c r="J102" s="141">
        <f t="shared" si="15"/>
        <v>1100</v>
      </c>
      <c r="K102" s="141">
        <f t="shared" si="16"/>
        <v>0</v>
      </c>
      <c r="L102" s="142">
        <f t="shared" si="17"/>
        <v>23100</v>
      </c>
    </row>
    <row r="103" spans="1:12" hidden="1">
      <c r="A103" s="2"/>
      <c r="B103" s="5" t="s">
        <v>69</v>
      </c>
      <c r="C103" s="112"/>
      <c r="D103" s="112">
        <v>0</v>
      </c>
      <c r="E103" s="112"/>
      <c r="F103" s="74"/>
      <c r="G103" s="39"/>
      <c r="H103" s="141">
        <f t="shared" si="13"/>
        <v>0</v>
      </c>
      <c r="I103" s="141">
        <f t="shared" si="14"/>
        <v>0</v>
      </c>
      <c r="J103" s="141">
        <f t="shared" si="15"/>
        <v>0</v>
      </c>
      <c r="K103" s="141">
        <f t="shared" si="16"/>
        <v>0</v>
      </c>
      <c r="L103" s="142">
        <f t="shared" si="17"/>
        <v>0</v>
      </c>
    </row>
    <row r="104" spans="1:12">
      <c r="A104" s="9"/>
      <c r="B104" s="203" t="s">
        <v>160</v>
      </c>
      <c r="C104" s="112"/>
      <c r="D104" s="206">
        <v>52</v>
      </c>
      <c r="E104" s="112"/>
      <c r="F104" s="74"/>
      <c r="G104" s="39">
        <v>340</v>
      </c>
      <c r="H104" s="141">
        <f t="shared" si="13"/>
        <v>0</v>
      </c>
      <c r="I104" s="141">
        <f t="shared" si="14"/>
        <v>17680</v>
      </c>
      <c r="J104" s="141">
        <f t="shared" si="15"/>
        <v>0</v>
      </c>
      <c r="K104" s="141">
        <f t="shared" si="16"/>
        <v>0</v>
      </c>
      <c r="L104" s="142">
        <f t="shared" si="17"/>
        <v>17680</v>
      </c>
    </row>
    <row r="105" spans="1:12">
      <c r="A105" s="2"/>
      <c r="B105" s="5" t="s">
        <v>72</v>
      </c>
      <c r="C105" s="112"/>
      <c r="D105" s="206">
        <v>2</v>
      </c>
      <c r="E105" s="112"/>
      <c r="F105" s="74"/>
      <c r="G105" s="39">
        <v>1000</v>
      </c>
      <c r="H105" s="141">
        <f t="shared" si="13"/>
        <v>0</v>
      </c>
      <c r="I105" s="141">
        <f t="shared" si="14"/>
        <v>2000</v>
      </c>
      <c r="J105" s="141">
        <f t="shared" si="15"/>
        <v>0</v>
      </c>
      <c r="K105" s="141">
        <f t="shared" si="16"/>
        <v>0</v>
      </c>
      <c r="L105" s="142">
        <f t="shared" si="17"/>
        <v>2000</v>
      </c>
    </row>
    <row r="106" spans="1:12">
      <c r="A106" s="2"/>
      <c r="B106" s="2" t="s">
        <v>188</v>
      </c>
      <c r="C106" s="112"/>
      <c r="D106" s="206">
        <v>5</v>
      </c>
      <c r="E106" s="112"/>
      <c r="F106" s="74"/>
      <c r="G106" s="39">
        <v>650</v>
      </c>
      <c r="H106" s="141">
        <f t="shared" si="13"/>
        <v>0</v>
      </c>
      <c r="I106" s="141">
        <f t="shared" si="14"/>
        <v>3250</v>
      </c>
      <c r="J106" s="141">
        <f t="shared" si="15"/>
        <v>0</v>
      </c>
      <c r="K106" s="141">
        <f t="shared" si="16"/>
        <v>0</v>
      </c>
      <c r="L106" s="142">
        <f t="shared" si="17"/>
        <v>3250</v>
      </c>
    </row>
    <row r="107" spans="1:12">
      <c r="A107" s="2"/>
      <c r="B107" s="5" t="s">
        <v>156</v>
      </c>
      <c r="C107" s="154"/>
      <c r="D107" s="206">
        <v>12</v>
      </c>
      <c r="E107" s="112"/>
      <c r="F107" s="74"/>
      <c r="G107" s="39">
        <v>1500</v>
      </c>
      <c r="H107" s="141">
        <f t="shared" si="13"/>
        <v>0</v>
      </c>
      <c r="I107" s="141">
        <f t="shared" si="14"/>
        <v>18000</v>
      </c>
      <c r="J107" s="141">
        <f t="shared" si="15"/>
        <v>0</v>
      </c>
      <c r="K107" s="141">
        <f t="shared" si="16"/>
        <v>0</v>
      </c>
      <c r="L107" s="142">
        <f t="shared" si="17"/>
        <v>18000</v>
      </c>
    </row>
    <row r="108" spans="1:12">
      <c r="A108" s="2"/>
      <c r="B108" s="5" t="s">
        <v>374</v>
      </c>
      <c r="C108" s="112"/>
      <c r="D108" s="210">
        <v>5</v>
      </c>
      <c r="E108" s="210">
        <v>1</v>
      </c>
      <c r="F108" s="74"/>
      <c r="G108" s="39">
        <v>300</v>
      </c>
      <c r="H108" s="141">
        <f t="shared" si="13"/>
        <v>0</v>
      </c>
      <c r="I108" s="141">
        <f t="shared" si="14"/>
        <v>1500</v>
      </c>
      <c r="J108" s="141">
        <f t="shared" si="15"/>
        <v>300</v>
      </c>
      <c r="K108" s="141">
        <f t="shared" si="16"/>
        <v>0</v>
      </c>
      <c r="L108" s="142">
        <f t="shared" si="17"/>
        <v>1800</v>
      </c>
    </row>
    <row r="109" spans="1:12" hidden="1">
      <c r="A109" s="2"/>
      <c r="B109" s="5" t="s">
        <v>375</v>
      </c>
      <c r="C109" s="112"/>
      <c r="D109" s="210">
        <v>0</v>
      </c>
      <c r="E109" s="74"/>
      <c r="F109" s="74"/>
      <c r="G109" s="39">
        <v>360</v>
      </c>
      <c r="H109" s="141">
        <f t="shared" si="13"/>
        <v>0</v>
      </c>
      <c r="I109" s="141">
        <f t="shared" si="14"/>
        <v>0</v>
      </c>
      <c r="J109" s="141">
        <f t="shared" si="15"/>
        <v>0</v>
      </c>
      <c r="K109" s="141">
        <f t="shared" si="16"/>
        <v>0</v>
      </c>
      <c r="L109" s="142">
        <f t="shared" si="17"/>
        <v>0</v>
      </c>
    </row>
    <row r="110" spans="1:12">
      <c r="A110" s="9"/>
      <c r="B110" s="5" t="s">
        <v>241</v>
      </c>
      <c r="C110" s="206">
        <v>150</v>
      </c>
      <c r="D110" s="210">
        <v>360</v>
      </c>
      <c r="E110" s="74"/>
      <c r="F110" s="74"/>
      <c r="G110" s="39">
        <v>450</v>
      </c>
      <c r="H110" s="141">
        <f t="shared" si="13"/>
        <v>67500</v>
      </c>
      <c r="I110" s="141">
        <f t="shared" si="14"/>
        <v>162000</v>
      </c>
      <c r="J110" s="141">
        <f t="shared" si="15"/>
        <v>0</v>
      </c>
      <c r="K110" s="141">
        <f t="shared" si="16"/>
        <v>0</v>
      </c>
      <c r="L110" s="142">
        <f t="shared" si="17"/>
        <v>229500</v>
      </c>
    </row>
    <row r="111" spans="1:12" ht="12.75" hidden="1" customHeight="1">
      <c r="A111" s="9"/>
      <c r="B111" s="11" t="s">
        <v>533</v>
      </c>
      <c r="C111" s="206">
        <v>0</v>
      </c>
      <c r="D111" s="112"/>
      <c r="E111" s="112"/>
      <c r="F111" s="74"/>
      <c r="G111" s="39">
        <v>3000</v>
      </c>
      <c r="H111" s="141">
        <f>C111*G111</f>
        <v>0</v>
      </c>
      <c r="I111" s="141">
        <f>D111*G111</f>
        <v>0</v>
      </c>
      <c r="J111" s="141">
        <f>E111*G111</f>
        <v>0</v>
      </c>
      <c r="K111" s="141">
        <f>F111*G111</f>
        <v>0</v>
      </c>
      <c r="L111" s="142">
        <f>SUM(H111:K111)</f>
        <v>0</v>
      </c>
    </row>
    <row r="112" spans="1:12" ht="12.75" customHeight="1">
      <c r="A112" s="9"/>
      <c r="B112" s="11" t="s">
        <v>530</v>
      </c>
      <c r="C112" s="206">
        <v>15</v>
      </c>
      <c r="D112" s="112"/>
      <c r="E112" s="112"/>
      <c r="F112" s="74"/>
      <c r="G112" s="39">
        <v>200</v>
      </c>
      <c r="H112" s="141">
        <f>C112*G112</f>
        <v>3000</v>
      </c>
      <c r="I112" s="141">
        <f>D112*G112</f>
        <v>0</v>
      </c>
      <c r="J112" s="141">
        <f>E112*G112</f>
        <v>0</v>
      </c>
      <c r="K112" s="141">
        <f>F112*G112</f>
        <v>0</v>
      </c>
      <c r="L112" s="142">
        <f>SUM(H112:K112)</f>
        <v>3000</v>
      </c>
    </row>
    <row r="113" spans="1:12" hidden="1">
      <c r="A113" s="4"/>
      <c r="B113" s="2" t="s">
        <v>67</v>
      </c>
      <c r="C113" s="154"/>
      <c r="D113" s="207">
        <v>0</v>
      </c>
      <c r="E113" s="154"/>
      <c r="F113" s="155"/>
      <c r="G113" s="114">
        <v>150</v>
      </c>
      <c r="H113" s="141">
        <f>C113*G113</f>
        <v>0</v>
      </c>
      <c r="I113" s="141">
        <f>D113*G113</f>
        <v>0</v>
      </c>
      <c r="J113" s="141">
        <f>E113*G113</f>
        <v>0</v>
      </c>
      <c r="K113" s="141">
        <f>F113*G113</f>
        <v>0</v>
      </c>
      <c r="L113" s="142">
        <f>SUM(H113:K113)</f>
        <v>0</v>
      </c>
    </row>
    <row r="114" spans="1:12">
      <c r="A114" s="4"/>
      <c r="B114" s="2" t="s">
        <v>554</v>
      </c>
      <c r="C114" s="154"/>
      <c r="D114" s="207">
        <v>50</v>
      </c>
      <c r="E114" s="154"/>
      <c r="F114" s="155"/>
      <c r="G114" s="114">
        <v>210</v>
      </c>
      <c r="H114" s="141">
        <f t="shared" si="13"/>
        <v>0</v>
      </c>
      <c r="I114" s="141">
        <f t="shared" si="14"/>
        <v>10500</v>
      </c>
      <c r="J114" s="141">
        <f t="shared" si="15"/>
        <v>0</v>
      </c>
      <c r="K114" s="141">
        <f t="shared" si="16"/>
        <v>0</v>
      </c>
      <c r="L114" s="142">
        <f t="shared" si="17"/>
        <v>10500</v>
      </c>
    </row>
    <row r="115" spans="1:12">
      <c r="A115" s="4"/>
      <c r="B115" s="20" t="s">
        <v>457</v>
      </c>
      <c r="C115" s="112"/>
      <c r="D115" s="207">
        <v>24</v>
      </c>
      <c r="E115" s="112"/>
      <c r="F115" s="74"/>
      <c r="G115" s="39">
        <v>2500</v>
      </c>
      <c r="H115" s="141">
        <f t="shared" si="13"/>
        <v>0</v>
      </c>
      <c r="I115" s="141">
        <f t="shared" si="14"/>
        <v>60000</v>
      </c>
      <c r="J115" s="141">
        <f t="shared" si="15"/>
        <v>0</v>
      </c>
      <c r="K115" s="141">
        <f t="shared" si="16"/>
        <v>0</v>
      </c>
      <c r="L115" s="142">
        <f t="shared" si="17"/>
        <v>60000</v>
      </c>
    </row>
    <row r="116" spans="1:12">
      <c r="A116" s="4"/>
      <c r="B116" s="20" t="s">
        <v>451</v>
      </c>
      <c r="C116" s="112"/>
      <c r="D116" s="207">
        <v>30</v>
      </c>
      <c r="E116" s="112"/>
      <c r="F116" s="74"/>
      <c r="G116" s="39">
        <v>2700</v>
      </c>
      <c r="H116" s="141">
        <f t="shared" si="13"/>
        <v>0</v>
      </c>
      <c r="I116" s="141">
        <f t="shared" si="14"/>
        <v>81000</v>
      </c>
      <c r="J116" s="141">
        <f t="shared" si="15"/>
        <v>0</v>
      </c>
      <c r="K116" s="141">
        <f t="shared" si="16"/>
        <v>0</v>
      </c>
      <c r="L116" s="142">
        <f t="shared" si="17"/>
        <v>81000</v>
      </c>
    </row>
    <row r="117" spans="1:12">
      <c r="A117" s="2"/>
      <c r="B117" s="203" t="s">
        <v>440</v>
      </c>
      <c r="C117" s="206">
        <v>5</v>
      </c>
      <c r="D117" s="206">
        <v>25</v>
      </c>
      <c r="E117" s="112"/>
      <c r="F117" s="74"/>
      <c r="G117" s="39">
        <v>150</v>
      </c>
      <c r="H117" s="141">
        <f t="shared" si="13"/>
        <v>750</v>
      </c>
      <c r="I117" s="141">
        <f t="shared" si="14"/>
        <v>3750</v>
      </c>
      <c r="J117" s="141">
        <f t="shared" si="15"/>
        <v>0</v>
      </c>
      <c r="K117" s="141">
        <f t="shared" si="16"/>
        <v>0</v>
      </c>
      <c r="L117" s="142">
        <f t="shared" si="17"/>
        <v>4500</v>
      </c>
    </row>
    <row r="118" spans="1:12">
      <c r="A118" s="3"/>
      <c r="B118" s="20" t="s">
        <v>273</v>
      </c>
      <c r="C118" s="112"/>
      <c r="D118" s="210">
        <v>50</v>
      </c>
      <c r="E118" s="210">
        <v>20</v>
      </c>
      <c r="F118" s="74"/>
      <c r="G118" s="39">
        <v>2700</v>
      </c>
      <c r="H118" s="141">
        <f t="shared" si="13"/>
        <v>0</v>
      </c>
      <c r="I118" s="141">
        <f t="shared" si="14"/>
        <v>135000</v>
      </c>
      <c r="J118" s="141">
        <f t="shared" si="15"/>
        <v>54000</v>
      </c>
      <c r="K118" s="141">
        <f t="shared" si="16"/>
        <v>0</v>
      </c>
      <c r="L118" s="134">
        <f t="shared" si="17"/>
        <v>189000</v>
      </c>
    </row>
    <row r="119" spans="1:12" hidden="1">
      <c r="A119" s="2"/>
      <c r="B119" s="57" t="s">
        <v>79</v>
      </c>
      <c r="C119" s="112"/>
      <c r="D119" s="112">
        <v>0</v>
      </c>
      <c r="E119" s="112"/>
      <c r="F119" s="74"/>
      <c r="G119" s="39">
        <v>200</v>
      </c>
      <c r="H119" s="141">
        <f t="shared" si="13"/>
        <v>0</v>
      </c>
      <c r="I119" s="141">
        <f t="shared" si="14"/>
        <v>0</v>
      </c>
      <c r="J119" s="141">
        <f t="shared" si="15"/>
        <v>0</v>
      </c>
      <c r="K119" s="141">
        <f t="shared" si="16"/>
        <v>0</v>
      </c>
      <c r="L119" s="142">
        <f t="shared" si="17"/>
        <v>0</v>
      </c>
    </row>
    <row r="120" spans="1:12">
      <c r="A120" s="9"/>
      <c r="B120" s="5" t="s">
        <v>164</v>
      </c>
      <c r="C120" s="206">
        <v>4</v>
      </c>
      <c r="D120" s="207">
        <v>5</v>
      </c>
      <c r="E120" s="112"/>
      <c r="F120" s="74"/>
      <c r="G120" s="39">
        <v>900</v>
      </c>
      <c r="H120" s="141">
        <f t="shared" si="13"/>
        <v>3600</v>
      </c>
      <c r="I120" s="141">
        <f t="shared" si="14"/>
        <v>4500</v>
      </c>
      <c r="J120" s="141">
        <f t="shared" si="15"/>
        <v>0</v>
      </c>
      <c r="K120" s="141">
        <f t="shared" si="16"/>
        <v>0</v>
      </c>
      <c r="L120" s="142">
        <f t="shared" si="17"/>
        <v>8100</v>
      </c>
    </row>
    <row r="121" spans="1:12" hidden="1">
      <c r="A121" s="2"/>
      <c r="B121" s="5" t="s">
        <v>73</v>
      </c>
      <c r="C121" s="112"/>
      <c r="D121" s="112">
        <v>0</v>
      </c>
      <c r="E121" s="112"/>
      <c r="F121" s="74"/>
      <c r="G121" s="39"/>
      <c r="H121" s="141">
        <f t="shared" si="13"/>
        <v>0</v>
      </c>
      <c r="I121" s="141">
        <f t="shared" si="14"/>
        <v>0</v>
      </c>
      <c r="J121" s="141">
        <f t="shared" si="15"/>
        <v>0</v>
      </c>
      <c r="K121" s="141">
        <f t="shared" si="16"/>
        <v>0</v>
      </c>
      <c r="L121" s="142">
        <f t="shared" si="17"/>
        <v>0</v>
      </c>
    </row>
    <row r="122" spans="1:12" hidden="1">
      <c r="A122" s="14"/>
      <c r="B122" s="5" t="s">
        <v>68</v>
      </c>
      <c r="C122" s="112"/>
      <c r="D122" s="174">
        <v>0</v>
      </c>
      <c r="E122" s="112"/>
      <c r="F122" s="74"/>
      <c r="G122" s="39"/>
      <c r="H122" s="141">
        <f t="shared" si="13"/>
        <v>0</v>
      </c>
      <c r="I122" s="141">
        <f t="shared" si="14"/>
        <v>0</v>
      </c>
      <c r="J122" s="141">
        <f t="shared" si="15"/>
        <v>0</v>
      </c>
      <c r="K122" s="141">
        <f t="shared" si="16"/>
        <v>0</v>
      </c>
      <c r="L122" s="142">
        <f t="shared" si="17"/>
        <v>0</v>
      </c>
    </row>
    <row r="123" spans="1:12">
      <c r="A123" s="2"/>
      <c r="B123" s="2" t="s">
        <v>235</v>
      </c>
      <c r="C123" s="154"/>
      <c r="D123" s="206">
        <v>10</v>
      </c>
      <c r="E123" s="112"/>
      <c r="F123" s="74"/>
      <c r="G123" s="39">
        <v>460</v>
      </c>
      <c r="H123" s="141">
        <f t="shared" si="13"/>
        <v>0</v>
      </c>
      <c r="I123" s="141">
        <f t="shared" si="14"/>
        <v>4600</v>
      </c>
      <c r="J123" s="141">
        <f t="shared" si="15"/>
        <v>0</v>
      </c>
      <c r="K123" s="141">
        <f t="shared" si="16"/>
        <v>0</v>
      </c>
      <c r="L123" s="142">
        <f t="shared" si="17"/>
        <v>4600</v>
      </c>
    </row>
    <row r="124" spans="1:12">
      <c r="A124" s="9"/>
      <c r="B124" s="2" t="s">
        <v>528</v>
      </c>
      <c r="C124" s="206">
        <v>1</v>
      </c>
      <c r="D124" s="112"/>
      <c r="E124" s="112"/>
      <c r="F124" s="74"/>
      <c r="G124" s="39">
        <v>3000</v>
      </c>
      <c r="H124" s="141">
        <f>C124*G124</f>
        <v>3000</v>
      </c>
      <c r="I124" s="141">
        <f>D124*G124</f>
        <v>0</v>
      </c>
      <c r="J124" s="141">
        <f>E124*G124</f>
        <v>0</v>
      </c>
      <c r="K124" s="141">
        <f>F124*G124</f>
        <v>0</v>
      </c>
      <c r="L124" s="142">
        <f>SUM(H124:K124)</f>
        <v>3000</v>
      </c>
    </row>
    <row r="125" spans="1:12" hidden="1">
      <c r="A125" s="9"/>
      <c r="B125" s="2" t="s">
        <v>532</v>
      </c>
      <c r="C125" s="206">
        <v>0</v>
      </c>
      <c r="D125" s="112"/>
      <c r="E125" s="112"/>
      <c r="F125" s="74"/>
      <c r="G125" s="39">
        <v>1000</v>
      </c>
      <c r="H125" s="141">
        <f>C125*G125</f>
        <v>0</v>
      </c>
      <c r="I125" s="141">
        <f>D125*G125</f>
        <v>0</v>
      </c>
      <c r="J125" s="141">
        <f>E125*G125</f>
        <v>0</v>
      </c>
      <c r="K125" s="141">
        <f>F125*G125</f>
        <v>0</v>
      </c>
      <c r="L125" s="142">
        <f>SUM(H125:K125)</f>
        <v>0</v>
      </c>
    </row>
    <row r="126" spans="1:12">
      <c r="A126" s="2"/>
      <c r="B126" s="2" t="s">
        <v>12</v>
      </c>
      <c r="C126" s="206">
        <v>2</v>
      </c>
      <c r="D126" s="206">
        <v>23</v>
      </c>
      <c r="E126" s="112"/>
      <c r="F126" s="112"/>
      <c r="G126" s="39">
        <v>3000</v>
      </c>
      <c r="H126" s="141">
        <f t="shared" si="13"/>
        <v>6000</v>
      </c>
      <c r="I126" s="141">
        <f t="shared" si="14"/>
        <v>69000</v>
      </c>
      <c r="J126" s="141">
        <f t="shared" si="15"/>
        <v>0</v>
      </c>
      <c r="K126" s="141">
        <f t="shared" si="16"/>
        <v>0</v>
      </c>
      <c r="L126" s="142">
        <f t="shared" si="17"/>
        <v>75000</v>
      </c>
    </row>
    <row r="127" spans="1:12">
      <c r="A127" s="9"/>
      <c r="B127" s="2" t="s">
        <v>522</v>
      </c>
      <c r="C127" s="206">
        <v>0</v>
      </c>
      <c r="D127" s="206">
        <v>1200</v>
      </c>
      <c r="E127" s="112"/>
      <c r="F127" s="74"/>
      <c r="G127" s="39">
        <v>250</v>
      </c>
      <c r="H127" s="141">
        <f>C127*G127</f>
        <v>0</v>
      </c>
      <c r="I127" s="141">
        <f>D127*G127</f>
        <v>300000</v>
      </c>
      <c r="J127" s="141">
        <f>E127*G127</f>
        <v>0</v>
      </c>
      <c r="K127" s="141">
        <f>F127*G127</f>
        <v>0</v>
      </c>
      <c r="L127" s="142">
        <f>SUM(H127:K127)</f>
        <v>300000</v>
      </c>
    </row>
    <row r="128" spans="1:12" hidden="1">
      <c r="A128" s="9"/>
      <c r="B128" s="2" t="s">
        <v>555</v>
      </c>
      <c r="C128" s="112">
        <v>0</v>
      </c>
      <c r="D128" s="112"/>
      <c r="E128" s="112"/>
      <c r="F128" s="74"/>
      <c r="G128" s="39">
        <v>1400</v>
      </c>
      <c r="H128" s="141">
        <f t="shared" si="13"/>
        <v>0</v>
      </c>
      <c r="I128" s="141">
        <f t="shared" si="14"/>
        <v>0</v>
      </c>
      <c r="J128" s="141">
        <f t="shared" si="15"/>
        <v>0</v>
      </c>
      <c r="K128" s="141">
        <f t="shared" si="16"/>
        <v>0</v>
      </c>
      <c r="L128" s="142">
        <f t="shared" si="17"/>
        <v>0</v>
      </c>
    </row>
    <row r="129" spans="1:12">
      <c r="A129" s="9"/>
      <c r="B129" s="26" t="s">
        <v>341</v>
      </c>
      <c r="C129" s="206">
        <v>10</v>
      </c>
      <c r="D129" s="112"/>
      <c r="E129" s="112"/>
      <c r="F129" s="74"/>
      <c r="G129" s="39">
        <v>280</v>
      </c>
      <c r="H129" s="141">
        <f t="shared" si="13"/>
        <v>2800</v>
      </c>
      <c r="I129" s="141">
        <f t="shared" si="14"/>
        <v>0</v>
      </c>
      <c r="J129" s="141">
        <f t="shared" si="15"/>
        <v>0</v>
      </c>
      <c r="K129" s="141">
        <f t="shared" si="16"/>
        <v>0</v>
      </c>
      <c r="L129" s="142">
        <f t="shared" si="17"/>
        <v>2800</v>
      </c>
    </row>
    <row r="130" spans="1:12" hidden="1">
      <c r="A130" s="9"/>
      <c r="B130" s="2" t="s">
        <v>531</v>
      </c>
      <c r="C130" s="206">
        <v>0</v>
      </c>
      <c r="D130" s="112"/>
      <c r="E130" s="112"/>
      <c r="F130" s="74"/>
      <c r="G130" s="39">
        <v>1000</v>
      </c>
      <c r="H130" s="141">
        <f>C130*G130</f>
        <v>0</v>
      </c>
      <c r="I130" s="141">
        <f>D130*G130</f>
        <v>0</v>
      </c>
      <c r="J130" s="141">
        <f>E130*G130</f>
        <v>0</v>
      </c>
      <c r="K130" s="141">
        <f>F130*G130</f>
        <v>0</v>
      </c>
      <c r="L130" s="142">
        <f>SUM(H130:K130)</f>
        <v>0</v>
      </c>
    </row>
    <row r="131" spans="1:12">
      <c r="A131" s="2"/>
      <c r="B131" s="2" t="s">
        <v>117</v>
      </c>
      <c r="C131" s="112"/>
      <c r="D131" s="206">
        <v>2000</v>
      </c>
      <c r="E131" s="112"/>
      <c r="F131" s="74"/>
      <c r="G131" s="39">
        <v>15</v>
      </c>
      <c r="H131" s="141">
        <f t="shared" si="13"/>
        <v>0</v>
      </c>
      <c r="I131" s="141">
        <f t="shared" si="14"/>
        <v>30000</v>
      </c>
      <c r="J131" s="141">
        <f t="shared" si="15"/>
        <v>0</v>
      </c>
      <c r="K131" s="141">
        <f t="shared" si="16"/>
        <v>0</v>
      </c>
      <c r="L131" s="142">
        <f t="shared" si="17"/>
        <v>30000</v>
      </c>
    </row>
    <row r="132" spans="1:12">
      <c r="A132" s="2"/>
      <c r="B132" s="2" t="s">
        <v>568</v>
      </c>
      <c r="C132" s="112">
        <v>25</v>
      </c>
      <c r="D132" s="206">
        <v>20</v>
      </c>
      <c r="E132" s="112"/>
      <c r="F132" s="74"/>
      <c r="G132" s="39">
        <v>420</v>
      </c>
      <c r="H132" s="141">
        <f t="shared" si="13"/>
        <v>10500</v>
      </c>
      <c r="I132" s="141">
        <f t="shared" si="14"/>
        <v>8400</v>
      </c>
      <c r="J132" s="141">
        <f t="shared" si="15"/>
        <v>0</v>
      </c>
      <c r="K132" s="141">
        <f t="shared" si="16"/>
        <v>0</v>
      </c>
      <c r="L132" s="142">
        <f t="shared" si="17"/>
        <v>18900</v>
      </c>
    </row>
    <row r="133" spans="1:12">
      <c r="A133" s="9"/>
      <c r="B133" s="2" t="s">
        <v>242</v>
      </c>
      <c r="C133" s="209">
        <v>4</v>
      </c>
      <c r="D133" s="162"/>
      <c r="E133" s="162"/>
      <c r="F133" s="74"/>
      <c r="G133" s="39">
        <v>4100</v>
      </c>
      <c r="H133" s="141">
        <f t="shared" si="13"/>
        <v>16400</v>
      </c>
      <c r="I133" s="141">
        <f t="shared" si="14"/>
        <v>0</v>
      </c>
      <c r="J133" s="141">
        <f t="shared" si="15"/>
        <v>0</v>
      </c>
      <c r="K133" s="141">
        <f t="shared" si="16"/>
        <v>0</v>
      </c>
      <c r="L133" s="142">
        <f t="shared" si="17"/>
        <v>16400</v>
      </c>
    </row>
    <row r="134" spans="1:12">
      <c r="A134" s="204"/>
      <c r="B134" s="20" t="s">
        <v>370</v>
      </c>
      <c r="C134" s="170">
        <v>70</v>
      </c>
      <c r="D134" s="205">
        <v>40</v>
      </c>
      <c r="E134" s="205"/>
      <c r="F134" s="74"/>
      <c r="G134" s="39">
        <v>150</v>
      </c>
      <c r="H134" s="141">
        <f t="shared" si="13"/>
        <v>10500</v>
      </c>
      <c r="I134" s="141">
        <f t="shared" si="14"/>
        <v>6000</v>
      </c>
      <c r="J134" s="141">
        <f t="shared" si="15"/>
        <v>0</v>
      </c>
      <c r="K134" s="141">
        <f t="shared" si="16"/>
        <v>0</v>
      </c>
      <c r="L134" s="142">
        <f t="shared" si="17"/>
        <v>16500</v>
      </c>
    </row>
    <row r="135" spans="1:12">
      <c r="A135" s="9"/>
      <c r="B135" s="2" t="s">
        <v>529</v>
      </c>
      <c r="C135" s="206">
        <v>3</v>
      </c>
      <c r="D135" s="112"/>
      <c r="E135" s="112"/>
      <c r="F135" s="74"/>
      <c r="G135" s="39">
        <v>2500</v>
      </c>
      <c r="H135" s="141">
        <f>C135*G135</f>
        <v>7500</v>
      </c>
      <c r="I135" s="141">
        <f>D135*G135</f>
        <v>0</v>
      </c>
      <c r="J135" s="141">
        <f>E135*G135</f>
        <v>0</v>
      </c>
      <c r="K135" s="141">
        <f>F135*G135</f>
        <v>0</v>
      </c>
      <c r="L135" s="142">
        <f>SUM(H135:K135)</f>
        <v>7500</v>
      </c>
    </row>
    <row r="136" spans="1:12">
      <c r="A136" s="2"/>
      <c r="B136" s="12" t="s">
        <v>521</v>
      </c>
      <c r="C136" s="112"/>
      <c r="D136" s="209">
        <v>10</v>
      </c>
      <c r="E136" s="162"/>
      <c r="F136" s="74"/>
      <c r="G136" s="39">
        <v>150</v>
      </c>
      <c r="H136" s="141">
        <f>C136*G136</f>
        <v>0</v>
      </c>
      <c r="I136" s="141">
        <f>D136*G136</f>
        <v>1500</v>
      </c>
      <c r="J136" s="141">
        <f>E136*G136</f>
        <v>0</v>
      </c>
      <c r="K136" s="141">
        <f>F136*G136</f>
        <v>0</v>
      </c>
      <c r="L136" s="142">
        <f>SUM(H136:K136)</f>
        <v>1500</v>
      </c>
    </row>
    <row r="137" spans="1:12" hidden="1">
      <c r="A137" s="2"/>
      <c r="B137" s="12" t="s">
        <v>196</v>
      </c>
      <c r="C137" s="112"/>
      <c r="D137" s="162">
        <v>0</v>
      </c>
      <c r="E137" s="162"/>
      <c r="F137" s="74"/>
      <c r="G137" s="39"/>
      <c r="H137" s="141">
        <f t="shared" si="13"/>
        <v>0</v>
      </c>
      <c r="I137" s="141">
        <f t="shared" si="14"/>
        <v>0</v>
      </c>
      <c r="J137" s="141">
        <f t="shared" si="15"/>
        <v>0</v>
      </c>
      <c r="K137" s="141">
        <f t="shared" si="16"/>
        <v>0</v>
      </c>
      <c r="L137" s="142">
        <f t="shared" si="17"/>
        <v>0</v>
      </c>
    </row>
    <row r="138" spans="1:12" hidden="1">
      <c r="A138" s="2"/>
      <c r="B138" s="26" t="s">
        <v>519</v>
      </c>
      <c r="C138" s="112">
        <v>0</v>
      </c>
      <c r="D138" s="112"/>
      <c r="E138" s="112"/>
      <c r="F138" s="74"/>
      <c r="G138" s="39">
        <v>70</v>
      </c>
      <c r="H138" s="141">
        <f>C138*G138</f>
        <v>0</v>
      </c>
      <c r="I138" s="141">
        <f>D138*G138</f>
        <v>0</v>
      </c>
      <c r="J138" s="141">
        <f>E138*G138</f>
        <v>0</v>
      </c>
      <c r="K138" s="141">
        <f>F138*G138</f>
        <v>0</v>
      </c>
      <c r="L138" s="142">
        <f>SUM(H138:K138)</f>
        <v>0</v>
      </c>
    </row>
    <row r="139" spans="1:12">
      <c r="A139" s="9"/>
      <c r="B139" s="26" t="s">
        <v>294</v>
      </c>
      <c r="C139" s="206">
        <v>3</v>
      </c>
      <c r="D139" s="112"/>
      <c r="E139" s="112"/>
      <c r="F139" s="74"/>
      <c r="G139" s="39">
        <v>160</v>
      </c>
      <c r="H139" s="141">
        <f t="shared" si="13"/>
        <v>480</v>
      </c>
      <c r="I139" s="141">
        <f t="shared" si="14"/>
        <v>0</v>
      </c>
      <c r="J139" s="141">
        <f t="shared" si="15"/>
        <v>0</v>
      </c>
      <c r="K139" s="141">
        <f t="shared" si="16"/>
        <v>0</v>
      </c>
      <c r="L139" s="142">
        <f t="shared" si="17"/>
        <v>480</v>
      </c>
    </row>
    <row r="140" spans="1:12" hidden="1">
      <c r="A140" s="9"/>
      <c r="B140" s="2" t="s">
        <v>135</v>
      </c>
      <c r="C140" s="112">
        <v>0</v>
      </c>
      <c r="D140" s="60"/>
      <c r="E140" s="60"/>
      <c r="F140" s="7"/>
      <c r="G140" s="39">
        <v>50</v>
      </c>
      <c r="H140" s="141">
        <f>C140*G140</f>
        <v>0</v>
      </c>
      <c r="I140" s="141">
        <f>D140*G140</f>
        <v>0</v>
      </c>
      <c r="J140" s="141">
        <f>E140*G140</f>
        <v>0</v>
      </c>
      <c r="K140" s="141">
        <f>F140*G140</f>
        <v>0</v>
      </c>
      <c r="L140" s="142">
        <f>SUM(H140:K140)</f>
        <v>0</v>
      </c>
    </row>
    <row r="141" spans="1:12" hidden="1">
      <c r="A141" s="2"/>
      <c r="B141" s="2" t="s">
        <v>520</v>
      </c>
      <c r="C141" s="112">
        <v>0</v>
      </c>
      <c r="D141" s="60"/>
      <c r="E141" s="60"/>
      <c r="F141" s="7"/>
      <c r="G141" s="39">
        <v>218</v>
      </c>
      <c r="H141" s="141">
        <f t="shared" si="13"/>
        <v>0</v>
      </c>
      <c r="I141" s="141">
        <f t="shared" si="14"/>
        <v>0</v>
      </c>
      <c r="J141" s="141">
        <f t="shared" si="15"/>
        <v>0</v>
      </c>
      <c r="K141" s="141">
        <f t="shared" si="16"/>
        <v>0</v>
      </c>
      <c r="L141" s="142">
        <f t="shared" si="17"/>
        <v>0</v>
      </c>
    </row>
    <row r="142" spans="1:12">
      <c r="A142" s="2"/>
      <c r="B142" s="2" t="s">
        <v>13</v>
      </c>
      <c r="C142" s="206">
        <v>40</v>
      </c>
      <c r="D142" s="206">
        <v>300</v>
      </c>
      <c r="E142" s="112"/>
      <c r="F142" s="74"/>
      <c r="G142" s="39">
        <v>20</v>
      </c>
      <c r="H142" s="141">
        <f t="shared" si="13"/>
        <v>800</v>
      </c>
      <c r="I142" s="141">
        <f t="shared" si="14"/>
        <v>6000</v>
      </c>
      <c r="J142" s="141">
        <f t="shared" si="15"/>
        <v>0</v>
      </c>
      <c r="K142" s="141">
        <f t="shared" si="16"/>
        <v>0</v>
      </c>
      <c r="L142" s="142">
        <f t="shared" si="17"/>
        <v>6800</v>
      </c>
    </row>
    <row r="143" spans="1:12">
      <c r="A143" s="2"/>
      <c r="B143" s="2" t="s">
        <v>71</v>
      </c>
      <c r="C143" s="112"/>
      <c r="D143" s="206">
        <v>20</v>
      </c>
      <c r="E143" s="112"/>
      <c r="F143" s="74"/>
      <c r="G143" s="39">
        <v>30</v>
      </c>
      <c r="H143" s="141">
        <f t="shared" si="13"/>
        <v>0</v>
      </c>
      <c r="I143" s="141">
        <f t="shared" si="14"/>
        <v>600</v>
      </c>
      <c r="J143" s="141">
        <f t="shared" si="15"/>
        <v>0</v>
      </c>
      <c r="K143" s="141">
        <f t="shared" si="16"/>
        <v>0</v>
      </c>
      <c r="L143" s="142">
        <f t="shared" si="17"/>
        <v>600</v>
      </c>
    </row>
    <row r="144" spans="1:12">
      <c r="A144" s="2"/>
      <c r="B144" s="2" t="s">
        <v>113</v>
      </c>
      <c r="C144" s="112"/>
      <c r="D144" s="206">
        <v>10</v>
      </c>
      <c r="E144" s="112"/>
      <c r="F144" s="74"/>
      <c r="G144" s="39">
        <v>400</v>
      </c>
      <c r="H144" s="141">
        <f t="shared" si="13"/>
        <v>0</v>
      </c>
      <c r="I144" s="141">
        <f t="shared" si="14"/>
        <v>4000</v>
      </c>
      <c r="J144" s="141">
        <f t="shared" si="15"/>
        <v>0</v>
      </c>
      <c r="K144" s="141">
        <f t="shared" si="16"/>
        <v>0</v>
      </c>
      <c r="L144" s="142">
        <f t="shared" si="17"/>
        <v>4000</v>
      </c>
    </row>
    <row r="145" spans="1:12">
      <c r="A145" s="2"/>
      <c r="B145" s="2" t="s">
        <v>61</v>
      </c>
      <c r="C145" s="112"/>
      <c r="D145" s="206">
        <v>9</v>
      </c>
      <c r="E145" s="112"/>
      <c r="F145" s="74"/>
      <c r="G145" s="39">
        <v>650</v>
      </c>
      <c r="H145" s="141">
        <f t="shared" si="13"/>
        <v>0</v>
      </c>
      <c r="I145" s="141">
        <f t="shared" si="14"/>
        <v>5850</v>
      </c>
      <c r="J145" s="141">
        <f t="shared" si="15"/>
        <v>0</v>
      </c>
      <c r="K145" s="141">
        <f t="shared" si="16"/>
        <v>0</v>
      </c>
      <c r="L145" s="142">
        <f t="shared" si="17"/>
        <v>5850</v>
      </c>
    </row>
    <row r="146" spans="1:12">
      <c r="A146" s="2"/>
      <c r="B146" s="2" t="s">
        <v>561</v>
      </c>
      <c r="C146" s="206">
        <v>50</v>
      </c>
      <c r="D146" s="112"/>
      <c r="E146" s="112"/>
      <c r="F146" s="74"/>
      <c r="G146" s="39">
        <v>400</v>
      </c>
      <c r="H146" s="141">
        <f t="shared" si="13"/>
        <v>20000</v>
      </c>
      <c r="I146" s="141">
        <f t="shared" si="14"/>
        <v>0</v>
      </c>
      <c r="J146" s="141">
        <f t="shared" si="15"/>
        <v>0</v>
      </c>
      <c r="K146" s="141">
        <f t="shared" si="16"/>
        <v>0</v>
      </c>
      <c r="L146" s="142">
        <f t="shared" si="17"/>
        <v>20000</v>
      </c>
    </row>
    <row r="147" spans="1:12">
      <c r="A147" s="2"/>
      <c r="B147" s="2" t="s">
        <v>371</v>
      </c>
      <c r="C147" s="112"/>
      <c r="D147" s="206">
        <v>100</v>
      </c>
      <c r="E147" s="112"/>
      <c r="F147" s="74"/>
      <c r="G147" s="39">
        <v>400</v>
      </c>
      <c r="H147" s="141">
        <f t="shared" si="13"/>
        <v>0</v>
      </c>
      <c r="I147" s="141">
        <f t="shared" si="14"/>
        <v>40000</v>
      </c>
      <c r="J147" s="141">
        <f t="shared" si="15"/>
        <v>0</v>
      </c>
      <c r="K147" s="141">
        <f t="shared" si="16"/>
        <v>0</v>
      </c>
      <c r="L147" s="142">
        <f t="shared" si="17"/>
        <v>40000</v>
      </c>
    </row>
    <row r="148" spans="1:12" ht="24">
      <c r="A148" s="98" t="s">
        <v>58</v>
      </c>
      <c r="B148" s="9"/>
      <c r="C148" s="111"/>
      <c r="D148" s="111"/>
      <c r="E148" s="111"/>
      <c r="F148" s="111"/>
      <c r="G148" s="39"/>
      <c r="H148" s="144">
        <f>SUM(H91:H147)</f>
        <v>173980</v>
      </c>
      <c r="I148" s="144">
        <f>SUM(I91:I147)</f>
        <v>1103430</v>
      </c>
      <c r="J148" s="144">
        <f>SUM(J91:J147)</f>
        <v>65600</v>
      </c>
      <c r="K148" s="144">
        <f>SUM(K91:K147)</f>
        <v>0</v>
      </c>
      <c r="L148" s="144">
        <f>SUM(L91:L147)</f>
        <v>1343010</v>
      </c>
    </row>
    <row r="149" spans="1:12">
      <c r="A149" s="182">
        <v>4</v>
      </c>
      <c r="B149" s="86" t="s">
        <v>335</v>
      </c>
      <c r="C149" s="112"/>
      <c r="D149" s="112"/>
      <c r="E149" s="112"/>
      <c r="F149" s="74"/>
      <c r="G149" s="7"/>
      <c r="H149" s="141"/>
      <c r="I149" s="141"/>
      <c r="J149" s="141"/>
      <c r="K149" s="141"/>
      <c r="L149" s="142"/>
    </row>
    <row r="150" spans="1:12">
      <c r="A150" s="202"/>
      <c r="B150" s="2" t="s">
        <v>120</v>
      </c>
      <c r="C150" s="112"/>
      <c r="D150" s="154"/>
      <c r="E150" s="206">
        <v>3</v>
      </c>
      <c r="F150" s="74"/>
      <c r="G150" s="39">
        <v>950</v>
      </c>
      <c r="H150" s="141">
        <f t="shared" ref="H150:H184" si="18">C150*G150</f>
        <v>0</v>
      </c>
      <c r="I150" s="141">
        <f t="shared" ref="I150:I184" si="19">D150*G150</f>
        <v>0</v>
      </c>
      <c r="J150" s="141">
        <f t="shared" ref="J150:J184" si="20">E150*G150</f>
        <v>2850</v>
      </c>
      <c r="K150" s="141">
        <f t="shared" ref="K150:K184" si="21">F150*G150</f>
        <v>0</v>
      </c>
      <c r="L150" s="142">
        <f t="shared" ref="L150:L184" si="22">SUM(H150:K150)</f>
        <v>2850</v>
      </c>
    </row>
    <row r="151" spans="1:12" hidden="1">
      <c r="A151" s="9"/>
      <c r="B151" s="5" t="s">
        <v>126</v>
      </c>
      <c r="C151" s="112"/>
      <c r="D151" s="112"/>
      <c r="E151" s="112">
        <v>0</v>
      </c>
      <c r="F151" s="74"/>
      <c r="G151" s="39"/>
      <c r="H151" s="141">
        <f t="shared" si="18"/>
        <v>0</v>
      </c>
      <c r="I151" s="141">
        <f t="shared" si="19"/>
        <v>0</v>
      </c>
      <c r="J151" s="141">
        <f t="shared" si="20"/>
        <v>0</v>
      </c>
      <c r="K151" s="141">
        <f t="shared" si="21"/>
        <v>0</v>
      </c>
      <c r="L151" s="142">
        <f t="shared" si="22"/>
        <v>0</v>
      </c>
    </row>
    <row r="152" spans="1:12">
      <c r="A152" s="9"/>
      <c r="B152" s="2" t="s">
        <v>467</v>
      </c>
      <c r="C152" s="112"/>
      <c r="D152" s="154"/>
      <c r="E152" s="206">
        <v>600</v>
      </c>
      <c r="F152" s="74"/>
      <c r="G152" s="39">
        <v>120</v>
      </c>
      <c r="H152" s="141">
        <f t="shared" si="18"/>
        <v>0</v>
      </c>
      <c r="I152" s="141">
        <f t="shared" si="19"/>
        <v>0</v>
      </c>
      <c r="J152" s="141">
        <f t="shared" si="20"/>
        <v>72000</v>
      </c>
      <c r="K152" s="141">
        <f t="shared" si="21"/>
        <v>0</v>
      </c>
      <c r="L152" s="142">
        <f t="shared" si="22"/>
        <v>72000</v>
      </c>
    </row>
    <row r="153" spans="1:12">
      <c r="A153" s="9"/>
      <c r="B153" s="2" t="s">
        <v>283</v>
      </c>
      <c r="C153" s="112"/>
      <c r="D153" s="112"/>
      <c r="E153" s="206">
        <v>15</v>
      </c>
      <c r="F153" s="74"/>
      <c r="G153" s="39">
        <v>220</v>
      </c>
      <c r="H153" s="141">
        <f t="shared" si="18"/>
        <v>0</v>
      </c>
      <c r="I153" s="141">
        <f t="shared" si="19"/>
        <v>0</v>
      </c>
      <c r="J153" s="141">
        <f t="shared" si="20"/>
        <v>3300</v>
      </c>
      <c r="K153" s="141">
        <f t="shared" si="21"/>
        <v>0</v>
      </c>
      <c r="L153" s="142">
        <f t="shared" si="22"/>
        <v>3300</v>
      </c>
    </row>
    <row r="154" spans="1:12" hidden="1">
      <c r="A154" s="9"/>
      <c r="B154" s="2" t="s">
        <v>187</v>
      </c>
      <c r="C154" s="112"/>
      <c r="D154" s="112"/>
      <c r="E154" s="206">
        <v>0</v>
      </c>
      <c r="F154" s="74"/>
      <c r="G154" s="39">
        <v>200</v>
      </c>
      <c r="H154" s="141">
        <f t="shared" si="18"/>
        <v>0</v>
      </c>
      <c r="I154" s="141">
        <f t="shared" si="19"/>
        <v>0</v>
      </c>
      <c r="J154" s="141">
        <f t="shared" si="20"/>
        <v>0</v>
      </c>
      <c r="K154" s="141">
        <f t="shared" si="21"/>
        <v>0</v>
      </c>
      <c r="L154" s="142">
        <f t="shared" si="22"/>
        <v>0</v>
      </c>
    </row>
    <row r="155" spans="1:12" hidden="1">
      <c r="A155" s="9"/>
      <c r="B155" s="2" t="s">
        <v>182</v>
      </c>
      <c r="C155" s="112"/>
      <c r="D155" s="162"/>
      <c r="E155" s="112">
        <v>0</v>
      </c>
      <c r="F155" s="74"/>
      <c r="G155" s="39">
        <v>600</v>
      </c>
      <c r="H155" s="141">
        <f t="shared" si="18"/>
        <v>0</v>
      </c>
      <c r="I155" s="141">
        <f t="shared" si="19"/>
        <v>0</v>
      </c>
      <c r="J155" s="141">
        <f t="shared" si="20"/>
        <v>0</v>
      </c>
      <c r="K155" s="141">
        <f t="shared" si="21"/>
        <v>0</v>
      </c>
      <c r="L155" s="142">
        <f t="shared" si="22"/>
        <v>0</v>
      </c>
    </row>
    <row r="156" spans="1:12" hidden="1">
      <c r="A156" s="9"/>
      <c r="B156" s="11" t="s">
        <v>201</v>
      </c>
      <c r="C156" s="162"/>
      <c r="D156" s="162"/>
      <c r="E156" s="162">
        <v>0</v>
      </c>
      <c r="F156" s="74"/>
      <c r="G156" s="39"/>
      <c r="H156" s="141">
        <f t="shared" si="18"/>
        <v>0</v>
      </c>
      <c r="I156" s="141">
        <f t="shared" si="19"/>
        <v>0</v>
      </c>
      <c r="J156" s="141">
        <f t="shared" si="20"/>
        <v>0</v>
      </c>
      <c r="K156" s="141">
        <f t="shared" si="21"/>
        <v>0</v>
      </c>
      <c r="L156" s="142">
        <f t="shared" si="22"/>
        <v>0</v>
      </c>
    </row>
    <row r="157" spans="1:12" hidden="1">
      <c r="A157" s="9"/>
      <c r="B157" s="5" t="s">
        <v>112</v>
      </c>
      <c r="C157" s="112"/>
      <c r="D157" s="154"/>
      <c r="E157" s="112">
        <v>0</v>
      </c>
      <c r="F157" s="74"/>
      <c r="G157" s="39"/>
      <c r="H157" s="141">
        <f>C157*G157</f>
        <v>0</v>
      </c>
      <c r="I157" s="141">
        <f>D157*G157</f>
        <v>0</v>
      </c>
      <c r="J157" s="141">
        <f>E157*G157</f>
        <v>0</v>
      </c>
      <c r="K157" s="141">
        <f>F157*G157</f>
        <v>0</v>
      </c>
      <c r="L157" s="142">
        <f>SUM(H157:K157)</f>
        <v>0</v>
      </c>
    </row>
    <row r="158" spans="1:12">
      <c r="A158" s="9"/>
      <c r="B158" s="2" t="s">
        <v>279</v>
      </c>
      <c r="C158" s="162"/>
      <c r="D158" s="162"/>
      <c r="E158" s="209">
        <v>6</v>
      </c>
      <c r="F158" s="74"/>
      <c r="G158" s="39">
        <v>300</v>
      </c>
      <c r="H158" s="141">
        <f t="shared" si="18"/>
        <v>0</v>
      </c>
      <c r="I158" s="141">
        <f t="shared" si="19"/>
        <v>0</v>
      </c>
      <c r="J158" s="141">
        <f t="shared" si="20"/>
        <v>1800</v>
      </c>
      <c r="K158" s="141">
        <f t="shared" si="21"/>
        <v>0</v>
      </c>
      <c r="L158" s="142">
        <f t="shared" si="22"/>
        <v>1800</v>
      </c>
    </row>
    <row r="159" spans="1:12" hidden="1">
      <c r="A159" s="9"/>
      <c r="B159" s="2" t="s">
        <v>278</v>
      </c>
      <c r="C159" s="112"/>
      <c r="D159" s="112"/>
      <c r="E159" s="112">
        <v>0</v>
      </c>
      <c r="F159" s="74"/>
      <c r="G159" s="39"/>
      <c r="H159" s="141">
        <f t="shared" si="18"/>
        <v>0</v>
      </c>
      <c r="I159" s="141">
        <f t="shared" si="19"/>
        <v>0</v>
      </c>
      <c r="J159" s="141">
        <f t="shared" si="20"/>
        <v>0</v>
      </c>
      <c r="K159" s="141">
        <f t="shared" si="21"/>
        <v>0</v>
      </c>
      <c r="L159" s="142">
        <f t="shared" si="22"/>
        <v>0</v>
      </c>
    </row>
    <row r="160" spans="1:12" hidden="1">
      <c r="A160" s="9"/>
      <c r="B160" s="2" t="s">
        <v>74</v>
      </c>
      <c r="C160" s="112"/>
      <c r="D160" s="162"/>
      <c r="E160" s="112">
        <v>0</v>
      </c>
      <c r="F160" s="74"/>
      <c r="G160" s="39"/>
      <c r="H160" s="141">
        <f t="shared" si="18"/>
        <v>0</v>
      </c>
      <c r="I160" s="141">
        <f t="shared" si="19"/>
        <v>0</v>
      </c>
      <c r="J160" s="141">
        <f t="shared" si="20"/>
        <v>0</v>
      </c>
      <c r="K160" s="141">
        <f t="shared" si="21"/>
        <v>0</v>
      </c>
      <c r="L160" s="142">
        <f t="shared" si="22"/>
        <v>0</v>
      </c>
    </row>
    <row r="161" spans="1:12">
      <c r="A161" s="9"/>
      <c r="B161" s="11" t="s">
        <v>551</v>
      </c>
      <c r="C161" s="162"/>
      <c r="D161" s="162"/>
      <c r="E161" s="206">
        <v>7</v>
      </c>
      <c r="F161" s="74"/>
      <c r="G161" s="39">
        <v>500</v>
      </c>
      <c r="H161" s="141">
        <f t="shared" si="18"/>
        <v>0</v>
      </c>
      <c r="I161" s="141">
        <f t="shared" si="19"/>
        <v>0</v>
      </c>
      <c r="J161" s="141">
        <f t="shared" si="20"/>
        <v>3500</v>
      </c>
      <c r="K161" s="141">
        <f t="shared" si="21"/>
        <v>0</v>
      </c>
      <c r="L161" s="142">
        <f t="shared" si="22"/>
        <v>3500</v>
      </c>
    </row>
    <row r="162" spans="1:12" hidden="1">
      <c r="A162" s="9"/>
      <c r="B162" s="2" t="s">
        <v>184</v>
      </c>
      <c r="C162" s="112"/>
      <c r="D162" s="162"/>
      <c r="E162" s="112">
        <v>0</v>
      </c>
      <c r="F162" s="74"/>
      <c r="G162" s="39"/>
      <c r="H162" s="141">
        <f t="shared" si="18"/>
        <v>0</v>
      </c>
      <c r="I162" s="141">
        <f t="shared" si="19"/>
        <v>0</v>
      </c>
      <c r="J162" s="141">
        <f t="shared" si="20"/>
        <v>0</v>
      </c>
      <c r="K162" s="141">
        <f t="shared" si="21"/>
        <v>0</v>
      </c>
      <c r="L162" s="142">
        <f t="shared" si="22"/>
        <v>0</v>
      </c>
    </row>
    <row r="163" spans="1:12" hidden="1">
      <c r="A163" s="9"/>
      <c r="B163" s="2" t="s">
        <v>162</v>
      </c>
      <c r="C163" s="112"/>
      <c r="D163" s="154"/>
      <c r="E163" s="112">
        <v>0</v>
      </c>
      <c r="F163" s="74"/>
      <c r="G163" s="39"/>
      <c r="H163" s="141">
        <f t="shared" si="18"/>
        <v>0</v>
      </c>
      <c r="I163" s="141">
        <f t="shared" si="19"/>
        <v>0</v>
      </c>
      <c r="J163" s="141">
        <f t="shared" si="20"/>
        <v>0</v>
      </c>
      <c r="K163" s="141">
        <f t="shared" si="21"/>
        <v>0</v>
      </c>
      <c r="L163" s="142">
        <f t="shared" si="22"/>
        <v>0</v>
      </c>
    </row>
    <row r="164" spans="1:12" hidden="1">
      <c r="A164" s="100"/>
      <c r="B164" s="2" t="s">
        <v>202</v>
      </c>
      <c r="C164" s="112"/>
      <c r="D164" s="112"/>
      <c r="E164" s="112">
        <v>0</v>
      </c>
      <c r="F164" s="74"/>
      <c r="G164" s="39"/>
      <c r="H164" s="141">
        <f t="shared" si="18"/>
        <v>0</v>
      </c>
      <c r="I164" s="141">
        <f t="shared" si="19"/>
        <v>0</v>
      </c>
      <c r="J164" s="141">
        <f t="shared" si="20"/>
        <v>0</v>
      </c>
      <c r="K164" s="141">
        <f t="shared" si="21"/>
        <v>0</v>
      </c>
      <c r="L164" s="142">
        <f t="shared" si="22"/>
        <v>0</v>
      </c>
    </row>
    <row r="165" spans="1:12" hidden="1">
      <c r="A165" s="9"/>
      <c r="B165" s="2" t="s">
        <v>523</v>
      </c>
      <c r="C165" s="112"/>
      <c r="D165" s="112"/>
      <c r="E165" s="112">
        <v>0</v>
      </c>
      <c r="F165" s="74"/>
      <c r="G165" s="39">
        <v>2000</v>
      </c>
      <c r="H165" s="141">
        <f>C165*G165</f>
        <v>0</v>
      </c>
      <c r="I165" s="141">
        <f>D165*G165</f>
        <v>0</v>
      </c>
      <c r="J165" s="141">
        <f>E165*G165</f>
        <v>0</v>
      </c>
      <c r="K165" s="141">
        <f>F165*G165</f>
        <v>0</v>
      </c>
      <c r="L165" s="142">
        <f>SUM(H165:K165)</f>
        <v>0</v>
      </c>
    </row>
    <row r="166" spans="1:12" hidden="1">
      <c r="A166" s="9"/>
      <c r="B166" s="2" t="s">
        <v>524</v>
      </c>
      <c r="C166" s="112"/>
      <c r="D166" s="112"/>
      <c r="E166" s="112">
        <v>0</v>
      </c>
      <c r="F166" s="74"/>
      <c r="G166" s="39">
        <v>1700</v>
      </c>
      <c r="H166" s="141">
        <f t="shared" si="18"/>
        <v>0</v>
      </c>
      <c r="I166" s="141">
        <f t="shared" si="19"/>
        <v>0</v>
      </c>
      <c r="J166" s="141">
        <f t="shared" si="20"/>
        <v>0</v>
      </c>
      <c r="K166" s="141">
        <f t="shared" si="21"/>
        <v>0</v>
      </c>
      <c r="L166" s="142">
        <f t="shared" si="22"/>
        <v>0</v>
      </c>
    </row>
    <row r="167" spans="1:12" hidden="1">
      <c r="A167" s="9"/>
      <c r="B167" s="11" t="s">
        <v>543</v>
      </c>
      <c r="C167" s="112"/>
      <c r="D167" s="112"/>
      <c r="E167" s="112">
        <v>0</v>
      </c>
      <c r="F167" s="74"/>
      <c r="G167" s="39">
        <v>100</v>
      </c>
      <c r="H167" s="141">
        <f t="shared" si="18"/>
        <v>0</v>
      </c>
      <c r="I167" s="141">
        <f t="shared" si="19"/>
        <v>0</v>
      </c>
      <c r="J167" s="141">
        <f t="shared" si="20"/>
        <v>0</v>
      </c>
      <c r="K167" s="141">
        <f t="shared" si="21"/>
        <v>0</v>
      </c>
      <c r="L167" s="142">
        <f t="shared" si="22"/>
        <v>0</v>
      </c>
    </row>
    <row r="168" spans="1:12" hidden="1">
      <c r="A168" s="9"/>
      <c r="B168" s="2" t="s">
        <v>105</v>
      </c>
      <c r="C168" s="112"/>
      <c r="D168" s="112"/>
      <c r="E168" s="112">
        <v>0</v>
      </c>
      <c r="F168" s="74"/>
      <c r="G168" s="39"/>
      <c r="H168" s="141">
        <f t="shared" si="18"/>
        <v>0</v>
      </c>
      <c r="I168" s="141">
        <f t="shared" si="19"/>
        <v>0</v>
      </c>
      <c r="J168" s="141">
        <f t="shared" si="20"/>
        <v>0</v>
      </c>
      <c r="K168" s="141">
        <f t="shared" si="21"/>
        <v>0</v>
      </c>
      <c r="L168" s="142">
        <f t="shared" si="22"/>
        <v>0</v>
      </c>
    </row>
    <row r="169" spans="1:12">
      <c r="A169" s="9"/>
      <c r="B169" s="2" t="s">
        <v>567</v>
      </c>
      <c r="C169" s="112"/>
      <c r="D169" s="112"/>
      <c r="E169" s="112">
        <v>15</v>
      </c>
      <c r="F169" s="74"/>
      <c r="G169" s="39">
        <v>500</v>
      </c>
      <c r="H169" s="141">
        <f t="shared" si="18"/>
        <v>0</v>
      </c>
      <c r="I169" s="141">
        <f t="shared" si="19"/>
        <v>0</v>
      </c>
      <c r="J169" s="141">
        <f t="shared" si="20"/>
        <v>7500</v>
      </c>
      <c r="K169" s="141"/>
      <c r="L169" s="142">
        <f t="shared" si="22"/>
        <v>7500</v>
      </c>
    </row>
    <row r="170" spans="1:12">
      <c r="A170" s="9"/>
      <c r="B170" s="2" t="s">
        <v>195</v>
      </c>
      <c r="C170" s="112"/>
      <c r="D170" s="112"/>
      <c r="E170" s="206">
        <v>4</v>
      </c>
      <c r="F170" s="74"/>
      <c r="G170" s="39">
        <v>400</v>
      </c>
      <c r="H170" s="141">
        <f>C170*G170</f>
        <v>0</v>
      </c>
      <c r="I170" s="141">
        <f>D170*G170</f>
        <v>0</v>
      </c>
      <c r="J170" s="141">
        <f>E170*G170</f>
        <v>1600</v>
      </c>
      <c r="K170" s="141">
        <f>F170*G170</f>
        <v>0</v>
      </c>
      <c r="L170" s="142">
        <f>SUM(H170:K170)</f>
        <v>1600</v>
      </c>
    </row>
    <row r="171" spans="1:12">
      <c r="A171" s="9"/>
      <c r="B171" s="2" t="s">
        <v>526</v>
      </c>
      <c r="C171" s="112"/>
      <c r="D171" s="112"/>
      <c r="E171" s="112">
        <v>4</v>
      </c>
      <c r="F171" s="74"/>
      <c r="G171" s="39">
        <v>502</v>
      </c>
      <c r="H171" s="141">
        <f t="shared" si="18"/>
        <v>0</v>
      </c>
      <c r="I171" s="141">
        <f t="shared" si="19"/>
        <v>0</v>
      </c>
      <c r="J171" s="141">
        <f t="shared" si="20"/>
        <v>2008</v>
      </c>
      <c r="K171" s="141">
        <f t="shared" si="21"/>
        <v>0</v>
      </c>
      <c r="L171" s="142">
        <f t="shared" si="22"/>
        <v>2008</v>
      </c>
    </row>
    <row r="172" spans="1:12">
      <c r="A172" s="9"/>
      <c r="B172" s="11" t="s">
        <v>266</v>
      </c>
      <c r="C172" s="112"/>
      <c r="D172" s="112"/>
      <c r="E172" s="206">
        <v>12</v>
      </c>
      <c r="F172" s="74"/>
      <c r="G172" s="39">
        <v>450</v>
      </c>
      <c r="H172" s="141">
        <f t="shared" si="18"/>
        <v>0</v>
      </c>
      <c r="I172" s="141">
        <f t="shared" si="19"/>
        <v>0</v>
      </c>
      <c r="J172" s="141">
        <f t="shared" si="20"/>
        <v>5400</v>
      </c>
      <c r="K172" s="141">
        <f t="shared" si="21"/>
        <v>0</v>
      </c>
      <c r="L172" s="142">
        <f t="shared" si="22"/>
        <v>5400</v>
      </c>
    </row>
    <row r="173" spans="1:12">
      <c r="A173" s="9"/>
      <c r="B173" s="2" t="s">
        <v>468</v>
      </c>
      <c r="C173" s="112"/>
      <c r="D173" s="112"/>
      <c r="E173" s="206">
        <v>6</v>
      </c>
      <c r="F173" s="74"/>
      <c r="G173" s="39">
        <v>500</v>
      </c>
      <c r="H173" s="141">
        <f t="shared" si="18"/>
        <v>0</v>
      </c>
      <c r="I173" s="141">
        <f t="shared" si="19"/>
        <v>0</v>
      </c>
      <c r="J173" s="141">
        <f t="shared" si="20"/>
        <v>3000</v>
      </c>
      <c r="K173" s="141">
        <f t="shared" si="21"/>
        <v>0</v>
      </c>
      <c r="L173" s="142">
        <f t="shared" si="22"/>
        <v>3000</v>
      </c>
    </row>
    <row r="174" spans="1:12">
      <c r="A174" s="9"/>
      <c r="B174" s="2" t="s">
        <v>346</v>
      </c>
      <c r="C174" s="112"/>
      <c r="D174" s="112"/>
      <c r="E174" s="206">
        <v>24</v>
      </c>
      <c r="F174" s="74"/>
      <c r="G174" s="39">
        <v>100</v>
      </c>
      <c r="H174" s="141">
        <f>C174*G174</f>
        <v>0</v>
      </c>
      <c r="I174" s="141">
        <f>D174*G174</f>
        <v>0</v>
      </c>
      <c r="J174" s="141">
        <f>E174*G174</f>
        <v>2400</v>
      </c>
      <c r="K174" s="141">
        <f>F174*G174</f>
        <v>0</v>
      </c>
      <c r="L174" s="142">
        <f>SUM(H174:K174)</f>
        <v>2400</v>
      </c>
    </row>
    <row r="175" spans="1:12">
      <c r="A175" s="9"/>
      <c r="B175" s="2" t="s">
        <v>525</v>
      </c>
      <c r="C175" s="112"/>
      <c r="D175" s="112"/>
      <c r="E175" s="206">
        <v>2</v>
      </c>
      <c r="F175" s="74"/>
      <c r="G175" s="39">
        <v>100</v>
      </c>
      <c r="H175" s="141">
        <f>C175*G175</f>
        <v>0</v>
      </c>
      <c r="I175" s="141">
        <f>D175*G175</f>
        <v>0</v>
      </c>
      <c r="J175" s="141">
        <f>E175*G175</f>
        <v>200</v>
      </c>
      <c r="K175" s="141">
        <f>F175*G175</f>
        <v>0</v>
      </c>
      <c r="L175" s="142">
        <f>SUM(H175:K175)</f>
        <v>200</v>
      </c>
    </row>
    <row r="176" spans="1:12" hidden="1">
      <c r="A176" s="9"/>
      <c r="B176" s="2" t="s">
        <v>115</v>
      </c>
      <c r="C176" s="112"/>
      <c r="D176" s="112"/>
      <c r="E176" s="112">
        <v>0</v>
      </c>
      <c r="F176" s="74"/>
      <c r="G176" s="39">
        <v>100</v>
      </c>
      <c r="H176" s="141">
        <f t="shared" si="18"/>
        <v>0</v>
      </c>
      <c r="I176" s="141">
        <f t="shared" si="19"/>
        <v>0</v>
      </c>
      <c r="J176" s="141">
        <f t="shared" si="20"/>
        <v>0</v>
      </c>
      <c r="K176" s="141">
        <f t="shared" si="21"/>
        <v>0</v>
      </c>
      <c r="L176" s="142">
        <f t="shared" si="22"/>
        <v>0</v>
      </c>
    </row>
    <row r="177" spans="1:12">
      <c r="A177" s="9"/>
      <c r="B177" s="2" t="s">
        <v>178</v>
      </c>
      <c r="C177" s="112"/>
      <c r="D177" s="112"/>
      <c r="E177" s="206">
        <v>5</v>
      </c>
      <c r="F177" s="74"/>
      <c r="G177" s="39">
        <v>4550</v>
      </c>
      <c r="H177" s="141">
        <f t="shared" si="18"/>
        <v>0</v>
      </c>
      <c r="I177" s="141">
        <f t="shared" si="19"/>
        <v>0</v>
      </c>
      <c r="J177" s="141">
        <f t="shared" si="20"/>
        <v>22750</v>
      </c>
      <c r="K177" s="141">
        <f t="shared" si="21"/>
        <v>0</v>
      </c>
      <c r="L177" s="142">
        <f t="shared" si="22"/>
        <v>22750</v>
      </c>
    </row>
    <row r="178" spans="1:12">
      <c r="A178" s="9"/>
      <c r="B178" s="2" t="s">
        <v>7</v>
      </c>
      <c r="C178" s="112"/>
      <c r="D178" s="112"/>
      <c r="E178" s="206">
        <v>1</v>
      </c>
      <c r="F178" s="74"/>
      <c r="G178" s="39">
        <v>2700</v>
      </c>
      <c r="H178" s="141">
        <f t="shared" si="18"/>
        <v>0</v>
      </c>
      <c r="I178" s="141">
        <f t="shared" si="19"/>
        <v>0</v>
      </c>
      <c r="J178" s="141">
        <f t="shared" si="20"/>
        <v>2700</v>
      </c>
      <c r="K178" s="141">
        <f t="shared" si="21"/>
        <v>0</v>
      </c>
      <c r="L178" s="142">
        <f t="shared" si="22"/>
        <v>2700</v>
      </c>
    </row>
    <row r="179" spans="1:12">
      <c r="A179" s="9"/>
      <c r="B179" s="2" t="s">
        <v>183</v>
      </c>
      <c r="C179" s="112"/>
      <c r="D179" s="112"/>
      <c r="E179" s="206">
        <v>15</v>
      </c>
      <c r="F179" s="74"/>
      <c r="G179" s="39">
        <v>45</v>
      </c>
      <c r="H179" s="141">
        <f t="shared" si="18"/>
        <v>0</v>
      </c>
      <c r="I179" s="141">
        <f t="shared" si="19"/>
        <v>0</v>
      </c>
      <c r="J179" s="141">
        <f t="shared" si="20"/>
        <v>675</v>
      </c>
      <c r="K179" s="141">
        <f t="shared" si="21"/>
        <v>0</v>
      </c>
      <c r="L179" s="142">
        <f t="shared" si="22"/>
        <v>675</v>
      </c>
    </row>
    <row r="180" spans="1:12">
      <c r="A180" s="9"/>
      <c r="B180" s="2" t="s">
        <v>93</v>
      </c>
      <c r="C180" s="112"/>
      <c r="D180" s="112"/>
      <c r="E180" s="206">
        <v>90</v>
      </c>
      <c r="F180" s="74"/>
      <c r="G180" s="39">
        <v>200</v>
      </c>
      <c r="H180" s="141">
        <f>C180*G180</f>
        <v>0</v>
      </c>
      <c r="I180" s="141">
        <f>D180*G180</f>
        <v>0</v>
      </c>
      <c r="J180" s="141">
        <f>E180*G180</f>
        <v>18000</v>
      </c>
      <c r="K180" s="141">
        <f>F180*G180</f>
        <v>0</v>
      </c>
      <c r="L180" s="142">
        <f>SUM(H180:K180)</f>
        <v>18000</v>
      </c>
    </row>
    <row r="181" spans="1:12">
      <c r="A181" s="9"/>
      <c r="B181" s="2" t="s">
        <v>576</v>
      </c>
      <c r="C181" s="112"/>
      <c r="D181" s="112"/>
      <c r="E181" s="112">
        <v>30</v>
      </c>
      <c r="F181" s="74"/>
      <c r="G181" s="39">
        <v>100</v>
      </c>
      <c r="H181" s="141">
        <f>C181*G181</f>
        <v>0</v>
      </c>
      <c r="I181" s="141">
        <f>D181*G181</f>
        <v>0</v>
      </c>
      <c r="J181" s="141">
        <f>E181*G181</f>
        <v>3000</v>
      </c>
      <c r="K181" s="141">
        <f>F181*G181</f>
        <v>0</v>
      </c>
      <c r="L181" s="142">
        <f>SUM(H181:K181)</f>
        <v>3000</v>
      </c>
    </row>
    <row r="182" spans="1:12">
      <c r="A182" s="9"/>
      <c r="B182" s="2" t="s">
        <v>575</v>
      </c>
      <c r="C182" s="112"/>
      <c r="D182" s="112"/>
      <c r="E182" s="112">
        <v>5</v>
      </c>
      <c r="F182" s="74"/>
      <c r="G182" s="39">
        <v>1300</v>
      </c>
      <c r="H182" s="141">
        <f>C182*G182</f>
        <v>0</v>
      </c>
      <c r="I182" s="141">
        <f>D182*G182</f>
        <v>0</v>
      </c>
      <c r="J182" s="141">
        <f>E182*G182</f>
        <v>6500</v>
      </c>
      <c r="K182" s="141">
        <f>F182*G182</f>
        <v>0</v>
      </c>
      <c r="L182" s="142">
        <f>SUM(H182:K182)</f>
        <v>6500</v>
      </c>
    </row>
    <row r="183" spans="1:12" hidden="1">
      <c r="A183" s="100"/>
      <c r="B183" s="2" t="s">
        <v>277</v>
      </c>
      <c r="C183" s="112"/>
      <c r="D183" s="112"/>
      <c r="E183" s="112">
        <v>0</v>
      </c>
      <c r="F183" s="74"/>
      <c r="G183" s="39">
        <v>200</v>
      </c>
      <c r="H183" s="141">
        <f t="shared" si="18"/>
        <v>0</v>
      </c>
      <c r="I183" s="141">
        <f t="shared" si="19"/>
        <v>0</v>
      </c>
      <c r="J183" s="141">
        <f t="shared" si="20"/>
        <v>0</v>
      </c>
      <c r="K183" s="141">
        <f t="shared" si="21"/>
        <v>0</v>
      </c>
      <c r="L183" s="142">
        <f t="shared" si="22"/>
        <v>0</v>
      </c>
    </row>
    <row r="184" spans="1:12">
      <c r="A184" s="9"/>
      <c r="B184" s="2" t="s">
        <v>238</v>
      </c>
      <c r="C184" s="112"/>
      <c r="D184" s="154"/>
      <c r="E184" s="206">
        <v>20</v>
      </c>
      <c r="F184" s="74"/>
      <c r="G184" s="39">
        <v>125</v>
      </c>
      <c r="H184" s="141">
        <f t="shared" si="18"/>
        <v>0</v>
      </c>
      <c r="I184" s="141">
        <f t="shared" si="19"/>
        <v>0</v>
      </c>
      <c r="J184" s="141">
        <f t="shared" si="20"/>
        <v>2500</v>
      </c>
      <c r="K184" s="141">
        <f t="shared" si="21"/>
        <v>0</v>
      </c>
      <c r="L184" s="142">
        <f t="shared" si="22"/>
        <v>2500</v>
      </c>
    </row>
    <row r="185" spans="1:12" ht="24.75" thickBot="1">
      <c r="A185" s="90" t="s">
        <v>58</v>
      </c>
      <c r="B185" s="9" t="s">
        <v>77</v>
      </c>
      <c r="C185" s="111"/>
      <c r="D185" s="111"/>
      <c r="E185" s="111"/>
      <c r="F185" s="111"/>
      <c r="G185" s="39"/>
      <c r="H185" s="144">
        <f>SUM(H150:H184)</f>
        <v>0</v>
      </c>
      <c r="I185" s="144">
        <f>SUM(I150:I184)</f>
        <v>0</v>
      </c>
      <c r="J185" s="144">
        <f>SUM(J150:J184)</f>
        <v>161683</v>
      </c>
      <c r="K185" s="144">
        <f>SUM(K150:K184)</f>
        <v>0</v>
      </c>
      <c r="L185" s="144">
        <f>SUM(L150:L184)</f>
        <v>161683</v>
      </c>
    </row>
    <row r="186" spans="1:12">
      <c r="A186" s="182">
        <v>5</v>
      </c>
      <c r="B186" s="83" t="s">
        <v>92</v>
      </c>
      <c r="C186" s="112"/>
      <c r="D186" s="112"/>
      <c r="E186" s="112"/>
      <c r="F186" s="74"/>
      <c r="G186" s="19"/>
      <c r="H186" s="138"/>
      <c r="I186" s="138"/>
      <c r="J186" s="138"/>
      <c r="K186" s="138"/>
      <c r="L186" s="148"/>
    </row>
    <row r="187" spans="1:12">
      <c r="A187" s="196"/>
      <c r="B187" s="5" t="s">
        <v>534</v>
      </c>
      <c r="C187" s="154">
        <v>4</v>
      </c>
      <c r="D187" s="154"/>
      <c r="E187" s="112"/>
      <c r="F187" s="74"/>
      <c r="G187" s="39">
        <v>2500</v>
      </c>
      <c r="H187" s="141">
        <f t="shared" ref="H187:H192" si="23">C187*G187</f>
        <v>10000</v>
      </c>
      <c r="I187" s="141">
        <f t="shared" ref="I187:I192" si="24">D187*G187</f>
        <v>0</v>
      </c>
      <c r="J187" s="141">
        <f t="shared" ref="J187:J192" si="25">E187*G187</f>
        <v>0</v>
      </c>
      <c r="K187" s="141">
        <f t="shared" ref="K187:K192" si="26">F187*G187</f>
        <v>0</v>
      </c>
      <c r="L187" s="142">
        <f t="shared" ref="L187:L192" si="27">SUM(H187:K187)</f>
        <v>10000</v>
      </c>
    </row>
    <row r="188" spans="1:12">
      <c r="A188" s="196"/>
      <c r="B188" s="5" t="s">
        <v>24</v>
      </c>
      <c r="C188" s="154">
        <v>2</v>
      </c>
      <c r="D188" s="154"/>
      <c r="E188" s="112"/>
      <c r="F188" s="74"/>
      <c r="G188" s="39">
        <v>700</v>
      </c>
      <c r="H188" s="141">
        <f t="shared" si="23"/>
        <v>1400</v>
      </c>
      <c r="I188" s="141">
        <f t="shared" si="24"/>
        <v>0</v>
      </c>
      <c r="J188" s="141">
        <f t="shared" si="25"/>
        <v>0</v>
      </c>
      <c r="K188" s="141">
        <f t="shared" si="26"/>
        <v>0</v>
      </c>
      <c r="L188" s="142">
        <f t="shared" si="27"/>
        <v>1400</v>
      </c>
    </row>
    <row r="189" spans="1:12">
      <c r="A189" s="196"/>
      <c r="B189" s="32" t="s">
        <v>194</v>
      </c>
      <c r="C189" s="154">
        <v>40</v>
      </c>
      <c r="D189" s="154"/>
      <c r="E189" s="112"/>
      <c r="F189" s="74"/>
      <c r="G189" s="39">
        <v>1100</v>
      </c>
      <c r="H189" s="141">
        <f t="shared" si="23"/>
        <v>44000</v>
      </c>
      <c r="I189" s="141">
        <f t="shared" si="24"/>
        <v>0</v>
      </c>
      <c r="J189" s="141">
        <f t="shared" si="25"/>
        <v>0</v>
      </c>
      <c r="K189" s="141">
        <f t="shared" si="26"/>
        <v>0</v>
      </c>
      <c r="L189" s="142">
        <f t="shared" si="27"/>
        <v>44000</v>
      </c>
    </row>
    <row r="190" spans="1:12">
      <c r="A190" s="66"/>
      <c r="B190" s="2" t="s">
        <v>31</v>
      </c>
      <c r="C190" s="176">
        <v>10</v>
      </c>
      <c r="D190" s="154"/>
      <c r="E190" s="112"/>
      <c r="F190" s="74"/>
      <c r="G190" s="39">
        <v>1000</v>
      </c>
      <c r="H190" s="141">
        <f t="shared" si="23"/>
        <v>10000</v>
      </c>
      <c r="I190" s="141">
        <f t="shared" si="24"/>
        <v>0</v>
      </c>
      <c r="J190" s="141">
        <f t="shared" si="25"/>
        <v>0</v>
      </c>
      <c r="K190" s="141">
        <f t="shared" si="26"/>
        <v>0</v>
      </c>
      <c r="L190" s="142">
        <f t="shared" si="27"/>
        <v>10000</v>
      </c>
    </row>
    <row r="191" spans="1:12">
      <c r="A191" s="9"/>
      <c r="B191" s="2" t="s">
        <v>443</v>
      </c>
      <c r="C191" s="112">
        <v>250</v>
      </c>
      <c r="D191" s="74"/>
      <c r="E191" s="74"/>
      <c r="F191" s="74"/>
      <c r="G191" s="39">
        <v>75</v>
      </c>
      <c r="H191" s="141">
        <f t="shared" si="23"/>
        <v>18750</v>
      </c>
      <c r="I191" s="141">
        <f t="shared" si="24"/>
        <v>0</v>
      </c>
      <c r="J191" s="141">
        <f t="shared" si="25"/>
        <v>0</v>
      </c>
      <c r="K191" s="141">
        <f t="shared" si="26"/>
        <v>0</v>
      </c>
      <c r="L191" s="142">
        <f t="shared" si="27"/>
        <v>18750</v>
      </c>
    </row>
    <row r="192" spans="1:12">
      <c r="A192" s="9"/>
      <c r="B192" s="5" t="s">
        <v>32</v>
      </c>
      <c r="C192" s="112">
        <v>3</v>
      </c>
      <c r="D192" s="112">
        <v>10</v>
      </c>
      <c r="E192" s="112">
        <v>7</v>
      </c>
      <c r="F192" s="74"/>
      <c r="G192" s="39">
        <v>1000</v>
      </c>
      <c r="H192" s="141">
        <f t="shared" si="23"/>
        <v>3000</v>
      </c>
      <c r="I192" s="141">
        <f t="shared" si="24"/>
        <v>10000</v>
      </c>
      <c r="J192" s="141">
        <f t="shared" si="25"/>
        <v>7000</v>
      </c>
      <c r="K192" s="141">
        <f t="shared" si="26"/>
        <v>0</v>
      </c>
      <c r="L192" s="142">
        <f t="shared" si="27"/>
        <v>20000</v>
      </c>
    </row>
    <row r="193" spans="1:12" ht="24">
      <c r="A193" s="90" t="s">
        <v>58</v>
      </c>
      <c r="B193" s="91"/>
      <c r="C193" s="161"/>
      <c r="D193" s="161"/>
      <c r="E193" s="161"/>
      <c r="F193" s="161"/>
      <c r="G193" s="115"/>
      <c r="H193" s="149">
        <f>SUM(H188:H192)</f>
        <v>77150</v>
      </c>
      <c r="I193" s="149">
        <f>SUM(I188:I192)</f>
        <v>10000</v>
      </c>
      <c r="J193" s="149">
        <f>SUM(J188:J192)</f>
        <v>7000</v>
      </c>
      <c r="K193" s="149">
        <f>SUM(K188:K192)</f>
        <v>0</v>
      </c>
      <c r="L193" s="149">
        <f>SUM(L188:L192)</f>
        <v>94150</v>
      </c>
    </row>
    <row r="194" spans="1:12">
      <c r="A194" s="183">
        <v>6</v>
      </c>
      <c r="B194" s="81" t="s">
        <v>303</v>
      </c>
      <c r="C194" s="112"/>
      <c r="D194" s="112"/>
      <c r="E194" s="112"/>
      <c r="F194" s="74"/>
      <c r="G194" s="7"/>
      <c r="H194" s="134"/>
      <c r="I194" s="134"/>
      <c r="J194" s="134"/>
      <c r="K194" s="134"/>
      <c r="L194" s="134"/>
    </row>
    <row r="195" spans="1:12">
      <c r="A195" s="135"/>
      <c r="B195" s="26" t="s">
        <v>320</v>
      </c>
      <c r="C195" s="112"/>
      <c r="D195" s="174">
        <v>1700</v>
      </c>
      <c r="E195" s="112"/>
      <c r="F195" s="74"/>
      <c r="G195" s="39">
        <v>18</v>
      </c>
      <c r="H195" s="141">
        <f t="shared" ref="H195:H201" si="28">C195*G195</f>
        <v>0</v>
      </c>
      <c r="I195" s="141">
        <f t="shared" ref="I195:I201" si="29">D195*G195</f>
        <v>30600</v>
      </c>
      <c r="J195" s="141">
        <f t="shared" ref="J195:J201" si="30">E195*G195</f>
        <v>0</v>
      </c>
      <c r="K195" s="141">
        <f t="shared" ref="K195:K201" si="31">F195*G195</f>
        <v>0</v>
      </c>
      <c r="L195" s="134">
        <f t="shared" ref="L195:L201" si="32">SUM(H195:K195)</f>
        <v>30600</v>
      </c>
    </row>
    <row r="196" spans="1:12">
      <c r="A196" s="135"/>
      <c r="B196" s="26" t="s">
        <v>321</v>
      </c>
      <c r="C196" s="112"/>
      <c r="D196" s="112">
        <v>10</v>
      </c>
      <c r="E196" s="112"/>
      <c r="F196" s="74"/>
      <c r="G196" s="39">
        <v>20</v>
      </c>
      <c r="H196" s="141">
        <f t="shared" si="28"/>
        <v>0</v>
      </c>
      <c r="I196" s="141">
        <f t="shared" si="29"/>
        <v>200</v>
      </c>
      <c r="J196" s="141">
        <f t="shared" si="30"/>
        <v>0</v>
      </c>
      <c r="K196" s="141">
        <f t="shared" si="31"/>
        <v>0</v>
      </c>
      <c r="L196" s="134">
        <f t="shared" si="32"/>
        <v>200</v>
      </c>
    </row>
    <row r="197" spans="1:12">
      <c r="A197" s="93"/>
      <c r="B197" s="26" t="s">
        <v>535</v>
      </c>
      <c r="C197" s="112"/>
      <c r="D197" s="177">
        <v>30</v>
      </c>
      <c r="E197" s="74">
        <v>10</v>
      </c>
      <c r="F197" s="74"/>
      <c r="G197" s="39">
        <v>1200</v>
      </c>
      <c r="H197" s="141">
        <f t="shared" si="28"/>
        <v>0</v>
      </c>
      <c r="I197" s="141">
        <f t="shared" si="29"/>
        <v>36000</v>
      </c>
      <c r="J197" s="141">
        <f t="shared" si="30"/>
        <v>12000</v>
      </c>
      <c r="K197" s="141">
        <f t="shared" si="31"/>
        <v>0</v>
      </c>
      <c r="L197" s="134">
        <f t="shared" si="32"/>
        <v>48000</v>
      </c>
    </row>
    <row r="198" spans="1:12">
      <c r="A198" s="93"/>
      <c r="B198" s="26" t="s">
        <v>0</v>
      </c>
      <c r="C198" s="112"/>
      <c r="D198" s="74">
        <v>335</v>
      </c>
      <c r="E198" s="74">
        <v>15</v>
      </c>
      <c r="F198" s="74"/>
      <c r="G198" s="39">
        <v>66</v>
      </c>
      <c r="H198" s="141">
        <f t="shared" si="28"/>
        <v>0</v>
      </c>
      <c r="I198" s="141">
        <f t="shared" si="29"/>
        <v>22110</v>
      </c>
      <c r="J198" s="141">
        <f t="shared" si="30"/>
        <v>990</v>
      </c>
      <c r="K198" s="141">
        <f t="shared" si="31"/>
        <v>0</v>
      </c>
      <c r="L198" s="134">
        <f t="shared" si="32"/>
        <v>23100</v>
      </c>
    </row>
    <row r="199" spans="1:12">
      <c r="A199" s="93"/>
      <c r="B199" s="26" t="s">
        <v>276</v>
      </c>
      <c r="C199" s="112"/>
      <c r="D199" s="74">
        <v>20</v>
      </c>
      <c r="E199" s="74">
        <v>20</v>
      </c>
      <c r="F199" s="74"/>
      <c r="G199" s="39">
        <v>80</v>
      </c>
      <c r="H199" s="141">
        <f t="shared" si="28"/>
        <v>0</v>
      </c>
      <c r="I199" s="141">
        <f t="shared" si="29"/>
        <v>1600</v>
      </c>
      <c r="J199" s="141">
        <f t="shared" si="30"/>
        <v>1600</v>
      </c>
      <c r="K199" s="141">
        <f t="shared" si="31"/>
        <v>0</v>
      </c>
      <c r="L199" s="134">
        <f t="shared" si="32"/>
        <v>3200</v>
      </c>
    </row>
    <row r="200" spans="1:12">
      <c r="A200" s="93"/>
      <c r="B200" s="26" t="s">
        <v>150</v>
      </c>
      <c r="C200" s="112"/>
      <c r="D200" s="112">
        <v>50</v>
      </c>
      <c r="E200" s="112"/>
      <c r="F200" s="74"/>
      <c r="G200" s="39">
        <v>20</v>
      </c>
      <c r="H200" s="141">
        <f t="shared" si="28"/>
        <v>0</v>
      </c>
      <c r="I200" s="141">
        <f t="shared" si="29"/>
        <v>1000</v>
      </c>
      <c r="J200" s="141">
        <f t="shared" si="30"/>
        <v>0</v>
      </c>
      <c r="K200" s="141">
        <f t="shared" si="31"/>
        <v>0</v>
      </c>
      <c r="L200" s="134">
        <f t="shared" si="32"/>
        <v>1000</v>
      </c>
    </row>
    <row r="201" spans="1:12" ht="25.5">
      <c r="A201" s="93"/>
      <c r="B201" s="26" t="s">
        <v>536</v>
      </c>
      <c r="C201" s="112"/>
      <c r="D201" s="112">
        <v>600</v>
      </c>
      <c r="E201" s="112"/>
      <c r="F201" s="74"/>
      <c r="G201" s="39">
        <v>20</v>
      </c>
      <c r="H201" s="141">
        <f t="shared" si="28"/>
        <v>0</v>
      </c>
      <c r="I201" s="141">
        <f t="shared" si="29"/>
        <v>12000</v>
      </c>
      <c r="J201" s="141">
        <f t="shared" si="30"/>
        <v>0</v>
      </c>
      <c r="K201" s="141">
        <f t="shared" si="31"/>
        <v>0</v>
      </c>
      <c r="L201" s="134">
        <f t="shared" si="32"/>
        <v>12000</v>
      </c>
    </row>
    <row r="202" spans="1:12" ht="24">
      <c r="A202" s="90" t="s">
        <v>58</v>
      </c>
      <c r="B202" s="93"/>
      <c r="C202" s="111"/>
      <c r="D202" s="111"/>
      <c r="E202" s="111"/>
      <c r="F202" s="111"/>
      <c r="G202" s="39"/>
      <c r="H202" s="144">
        <f>SUM(H195:H201)</f>
        <v>0</v>
      </c>
      <c r="I202" s="149">
        <f>SUM(I195:I201)</f>
        <v>103510</v>
      </c>
      <c r="J202" s="149">
        <f>SUM(J195:J201)</f>
        <v>14590</v>
      </c>
      <c r="K202" s="149">
        <f>SUM(K195:K201)</f>
        <v>0</v>
      </c>
      <c r="L202" s="149">
        <f>SUM(L195:L201)</f>
        <v>118100</v>
      </c>
    </row>
    <row r="203" spans="1:12">
      <c r="A203" s="195">
        <v>7</v>
      </c>
      <c r="B203" s="82" t="s">
        <v>365</v>
      </c>
      <c r="C203" s="133"/>
      <c r="D203" s="163"/>
      <c r="E203" s="112"/>
      <c r="F203" s="74"/>
      <c r="G203" s="7"/>
      <c r="H203" s="141"/>
      <c r="I203" s="141"/>
      <c r="J203" s="141"/>
      <c r="K203" s="141"/>
      <c r="L203" s="142"/>
    </row>
    <row r="204" spans="1:12">
      <c r="A204" s="135"/>
      <c r="B204" s="42" t="s">
        <v>342</v>
      </c>
      <c r="C204" s="112"/>
      <c r="D204" s="112">
        <v>50000</v>
      </c>
      <c r="E204" s="112"/>
      <c r="F204" s="74"/>
      <c r="G204" s="39">
        <v>12</v>
      </c>
      <c r="H204" s="141">
        <f>C204*G204</f>
        <v>0</v>
      </c>
      <c r="I204" s="141">
        <f>D204*G204</f>
        <v>600000</v>
      </c>
      <c r="J204" s="141">
        <f>E204*G204</f>
        <v>0</v>
      </c>
      <c r="K204" s="141">
        <f>F204*G204</f>
        <v>0</v>
      </c>
      <c r="L204" s="134">
        <f>SUM(H204:K204)</f>
        <v>600000</v>
      </c>
    </row>
    <row r="205" spans="1:12">
      <c r="A205" s="135"/>
      <c r="B205" s="42" t="s">
        <v>21</v>
      </c>
      <c r="C205" s="112"/>
      <c r="D205" s="112">
        <v>20000</v>
      </c>
      <c r="E205" s="112"/>
      <c r="F205" s="74"/>
      <c r="G205" s="39">
        <v>23</v>
      </c>
      <c r="H205" s="141">
        <f>C205*G205</f>
        <v>0</v>
      </c>
      <c r="I205" s="141">
        <f>D205*G205</f>
        <v>460000</v>
      </c>
      <c r="J205" s="141">
        <f>E205*G205</f>
        <v>0</v>
      </c>
      <c r="K205" s="141">
        <f>F205*G205</f>
        <v>0</v>
      </c>
      <c r="L205" s="134">
        <f>SUM(H205:K205)</f>
        <v>460000</v>
      </c>
    </row>
    <row r="206" spans="1:12" ht="24">
      <c r="A206" s="90" t="s">
        <v>58</v>
      </c>
      <c r="B206" s="95"/>
      <c r="C206" s="111"/>
      <c r="D206" s="160"/>
      <c r="E206" s="111"/>
      <c r="F206" s="111"/>
      <c r="G206" s="39"/>
      <c r="H206" s="164">
        <f>SUM(H204:H205)</f>
        <v>0</v>
      </c>
      <c r="I206" s="144">
        <f>SUM(I204:I205)</f>
        <v>1060000</v>
      </c>
      <c r="J206" s="164">
        <f>SUM(J204:J205)</f>
        <v>0</v>
      </c>
      <c r="K206" s="164">
        <f>SUM(K195:K205)</f>
        <v>0</v>
      </c>
      <c r="L206" s="144">
        <f>SUM(L204:L205)</f>
        <v>1060000</v>
      </c>
    </row>
    <row r="207" spans="1:12">
      <c r="A207" s="184">
        <v>8</v>
      </c>
      <c r="B207" s="82" t="s">
        <v>364</v>
      </c>
      <c r="C207" s="133"/>
      <c r="D207" s="112"/>
      <c r="E207" s="112"/>
      <c r="F207" s="74"/>
      <c r="G207" s="7"/>
      <c r="H207" s="141"/>
      <c r="I207" s="141"/>
      <c r="J207" s="141"/>
      <c r="K207" s="141"/>
      <c r="L207" s="142"/>
    </row>
    <row r="208" spans="1:12" ht="13.5" customHeight="1">
      <c r="A208" s="39"/>
      <c r="B208" s="190" t="s">
        <v>151</v>
      </c>
      <c r="C208" s="112"/>
      <c r="D208" s="112">
        <v>50</v>
      </c>
      <c r="E208" s="112"/>
      <c r="F208" s="74"/>
      <c r="G208" s="39">
        <v>15</v>
      </c>
      <c r="H208" s="141">
        <f t="shared" ref="H208:H218" si="33">C208*G208</f>
        <v>0</v>
      </c>
      <c r="I208" s="141">
        <f t="shared" ref="I208:I218" si="34">D208*G208</f>
        <v>750</v>
      </c>
      <c r="J208" s="141">
        <f t="shared" ref="J208:J218" si="35">E208*G208</f>
        <v>0</v>
      </c>
      <c r="K208" s="141">
        <f t="shared" ref="K208:K218" si="36">F208*G208</f>
        <v>0</v>
      </c>
      <c r="L208" s="142">
        <f t="shared" ref="L208:L218" si="37">SUM(H208:K208)</f>
        <v>750</v>
      </c>
    </row>
    <row r="209" spans="1:12" ht="13.5" customHeight="1">
      <c r="A209" s="9"/>
      <c r="B209" s="11" t="s">
        <v>152</v>
      </c>
      <c r="C209" s="154"/>
      <c r="D209" s="154">
        <v>50</v>
      </c>
      <c r="E209" s="112"/>
      <c r="F209" s="74"/>
      <c r="G209" s="39">
        <v>15</v>
      </c>
      <c r="H209" s="141">
        <f t="shared" si="33"/>
        <v>0</v>
      </c>
      <c r="I209" s="141">
        <f t="shared" si="34"/>
        <v>750</v>
      </c>
      <c r="J209" s="141">
        <f t="shared" si="35"/>
        <v>0</v>
      </c>
      <c r="K209" s="141">
        <f t="shared" si="36"/>
        <v>0</v>
      </c>
      <c r="L209" s="142">
        <f t="shared" si="37"/>
        <v>750</v>
      </c>
    </row>
    <row r="210" spans="1:12" ht="15.75" customHeight="1">
      <c r="A210" s="9"/>
      <c r="B210" s="32" t="s">
        <v>153</v>
      </c>
      <c r="C210" s="112"/>
      <c r="D210" s="112">
        <v>50</v>
      </c>
      <c r="E210" s="112"/>
      <c r="F210" s="74"/>
      <c r="G210" s="39">
        <v>15</v>
      </c>
      <c r="H210" s="141">
        <f t="shared" si="33"/>
        <v>0</v>
      </c>
      <c r="I210" s="141">
        <f t="shared" si="34"/>
        <v>750</v>
      </c>
      <c r="J210" s="141">
        <f t="shared" si="35"/>
        <v>0</v>
      </c>
      <c r="K210" s="141">
        <f t="shared" si="36"/>
        <v>0</v>
      </c>
      <c r="L210" s="142">
        <f t="shared" si="37"/>
        <v>750</v>
      </c>
    </row>
    <row r="211" spans="1:12">
      <c r="A211" s="9"/>
      <c r="B211" s="5" t="s">
        <v>1</v>
      </c>
      <c r="C211" s="112">
        <v>5</v>
      </c>
      <c r="D211" s="112"/>
      <c r="E211" s="112"/>
      <c r="F211" s="74"/>
      <c r="G211" s="39">
        <v>150</v>
      </c>
      <c r="H211" s="141">
        <f t="shared" si="33"/>
        <v>750</v>
      </c>
      <c r="I211" s="141">
        <f t="shared" si="34"/>
        <v>0</v>
      </c>
      <c r="J211" s="141">
        <f t="shared" si="35"/>
        <v>0</v>
      </c>
      <c r="K211" s="141">
        <f t="shared" si="36"/>
        <v>0</v>
      </c>
      <c r="L211" s="142">
        <f t="shared" si="37"/>
        <v>750</v>
      </c>
    </row>
    <row r="212" spans="1:12">
      <c r="A212" s="9"/>
      <c r="B212" s="5" t="s">
        <v>27</v>
      </c>
      <c r="C212" s="112">
        <v>12</v>
      </c>
      <c r="D212" s="112"/>
      <c r="E212" s="112"/>
      <c r="F212" s="74"/>
      <c r="G212" s="39">
        <v>500</v>
      </c>
      <c r="H212" s="141">
        <f t="shared" si="33"/>
        <v>6000</v>
      </c>
      <c r="I212" s="141">
        <f t="shared" si="34"/>
        <v>0</v>
      </c>
      <c r="J212" s="141">
        <f t="shared" si="35"/>
        <v>0</v>
      </c>
      <c r="K212" s="141">
        <f t="shared" si="36"/>
        <v>0</v>
      </c>
      <c r="L212" s="142">
        <f t="shared" si="37"/>
        <v>6000</v>
      </c>
    </row>
    <row r="213" spans="1:12">
      <c r="A213" s="39"/>
      <c r="B213" s="2" t="s">
        <v>26</v>
      </c>
      <c r="C213" s="112">
        <v>12</v>
      </c>
      <c r="D213" s="112"/>
      <c r="E213" s="112"/>
      <c r="F213" s="74"/>
      <c r="G213" s="39">
        <v>500</v>
      </c>
      <c r="H213" s="141">
        <f>C213*G213</f>
        <v>6000</v>
      </c>
      <c r="I213" s="141">
        <f>D213*G213</f>
        <v>0</v>
      </c>
      <c r="J213" s="141">
        <f>E213*G213</f>
        <v>0</v>
      </c>
      <c r="K213" s="141">
        <f>F213*G213</f>
        <v>0</v>
      </c>
      <c r="L213" s="142">
        <f>SUM(H213:K213)</f>
        <v>6000</v>
      </c>
    </row>
    <row r="214" spans="1:12">
      <c r="A214" s="9"/>
      <c r="B214" s="21" t="s">
        <v>165</v>
      </c>
      <c r="C214" s="112"/>
      <c r="D214" s="112">
        <v>70</v>
      </c>
      <c r="E214" s="112"/>
      <c r="F214" s="74"/>
      <c r="G214" s="39">
        <v>15</v>
      </c>
      <c r="H214" s="141">
        <f t="shared" si="33"/>
        <v>0</v>
      </c>
      <c r="I214" s="141">
        <f t="shared" si="34"/>
        <v>1050</v>
      </c>
      <c r="J214" s="141">
        <f t="shared" si="35"/>
        <v>0</v>
      </c>
      <c r="K214" s="141">
        <f t="shared" si="36"/>
        <v>0</v>
      </c>
      <c r="L214" s="142">
        <f t="shared" si="37"/>
        <v>1050</v>
      </c>
    </row>
    <row r="215" spans="1:12">
      <c r="A215" s="9"/>
      <c r="B215" s="11" t="s">
        <v>259</v>
      </c>
      <c r="C215" s="112"/>
      <c r="D215" s="112">
        <v>6500</v>
      </c>
      <c r="E215" s="112"/>
      <c r="F215" s="74"/>
      <c r="G215" s="39">
        <v>3.5</v>
      </c>
      <c r="H215" s="141">
        <f t="shared" si="33"/>
        <v>0</v>
      </c>
      <c r="I215" s="141">
        <f t="shared" si="34"/>
        <v>22750</v>
      </c>
      <c r="J215" s="141">
        <f t="shared" si="35"/>
        <v>0</v>
      </c>
      <c r="K215" s="141">
        <f t="shared" si="36"/>
        <v>0</v>
      </c>
      <c r="L215" s="142">
        <f t="shared" si="37"/>
        <v>22750</v>
      </c>
    </row>
    <row r="216" spans="1:12">
      <c r="A216" s="9"/>
      <c r="B216" s="11" t="s">
        <v>189</v>
      </c>
      <c r="C216" s="112"/>
      <c r="D216" s="112">
        <v>1200</v>
      </c>
      <c r="E216" s="112"/>
      <c r="F216" s="74"/>
      <c r="G216" s="39">
        <v>3.5</v>
      </c>
      <c r="H216" s="141">
        <f t="shared" si="33"/>
        <v>0</v>
      </c>
      <c r="I216" s="141">
        <f t="shared" si="34"/>
        <v>4200</v>
      </c>
      <c r="J216" s="141">
        <f t="shared" si="35"/>
        <v>0</v>
      </c>
      <c r="K216" s="141">
        <f t="shared" si="36"/>
        <v>0</v>
      </c>
      <c r="L216" s="142">
        <f t="shared" si="37"/>
        <v>4200</v>
      </c>
    </row>
    <row r="217" spans="1:12" hidden="1">
      <c r="A217" s="9"/>
      <c r="B217" s="11" t="s">
        <v>258</v>
      </c>
      <c r="C217" s="112"/>
      <c r="D217" s="112">
        <v>0</v>
      </c>
      <c r="E217" s="112"/>
      <c r="F217" s="74"/>
      <c r="G217" s="39">
        <v>4</v>
      </c>
      <c r="H217" s="141">
        <f t="shared" si="33"/>
        <v>0</v>
      </c>
      <c r="I217" s="141">
        <f t="shared" si="34"/>
        <v>0</v>
      </c>
      <c r="J217" s="141">
        <f t="shared" si="35"/>
        <v>0</v>
      </c>
      <c r="K217" s="141">
        <f t="shared" si="36"/>
        <v>0</v>
      </c>
      <c r="L217" s="142">
        <f t="shared" si="37"/>
        <v>0</v>
      </c>
    </row>
    <row r="218" spans="1:12">
      <c r="A218" s="9"/>
      <c r="B218" s="11" t="s">
        <v>169</v>
      </c>
      <c r="C218" s="112"/>
      <c r="D218" s="112">
        <v>6000</v>
      </c>
      <c r="E218" s="112"/>
      <c r="F218" s="74"/>
      <c r="G218" s="39">
        <v>3.5</v>
      </c>
      <c r="H218" s="141">
        <f t="shared" si="33"/>
        <v>0</v>
      </c>
      <c r="I218" s="141">
        <f t="shared" si="34"/>
        <v>21000</v>
      </c>
      <c r="J218" s="141">
        <f t="shared" si="35"/>
        <v>0</v>
      </c>
      <c r="K218" s="141">
        <f t="shared" si="36"/>
        <v>0</v>
      </c>
      <c r="L218" s="142">
        <f t="shared" si="37"/>
        <v>21000</v>
      </c>
    </row>
    <row r="219" spans="1:12" ht="24">
      <c r="A219" s="90" t="s">
        <v>58</v>
      </c>
      <c r="B219" s="95"/>
      <c r="C219" s="111"/>
      <c r="D219" s="160"/>
      <c r="E219" s="111"/>
      <c r="F219" s="111"/>
      <c r="G219" s="39"/>
      <c r="H219" s="164">
        <f>SUM(H208:H218)</f>
        <v>12750</v>
      </c>
      <c r="I219" s="164">
        <f>SUM(I208:I218)</f>
        <v>51250</v>
      </c>
      <c r="J219" s="164">
        <f>SUM(J208:J218)</f>
        <v>0</v>
      </c>
      <c r="K219" s="164">
        <f>SUM(K208:K218)</f>
        <v>0</v>
      </c>
      <c r="L219" s="144">
        <f>SUM(L208:L218)</f>
        <v>64000</v>
      </c>
    </row>
    <row r="220" spans="1:12" ht="25.5">
      <c r="A220" s="180">
        <v>9</v>
      </c>
      <c r="B220" s="85" t="s">
        <v>91</v>
      </c>
      <c r="C220" s="112"/>
      <c r="D220" s="154"/>
      <c r="E220" s="112"/>
      <c r="F220" s="74"/>
      <c r="G220" s="7"/>
      <c r="H220" s="141"/>
      <c r="I220" s="134"/>
      <c r="J220" s="134"/>
      <c r="K220" s="134"/>
      <c r="L220" s="134"/>
    </row>
    <row r="221" spans="1:12">
      <c r="A221" s="9"/>
      <c r="B221" s="5" t="s">
        <v>86</v>
      </c>
      <c r="C221" s="112"/>
      <c r="D221" s="174">
        <v>10</v>
      </c>
      <c r="E221" s="112"/>
      <c r="F221" s="74"/>
      <c r="G221" s="39">
        <v>400</v>
      </c>
      <c r="H221" s="141">
        <f>C221*G221</f>
        <v>0</v>
      </c>
      <c r="I221" s="141">
        <f>D221*G221</f>
        <v>4000</v>
      </c>
      <c r="J221" s="141">
        <f>E221*G221</f>
        <v>0</v>
      </c>
      <c r="K221" s="141">
        <f>F221*G221</f>
        <v>0</v>
      </c>
      <c r="L221" s="142">
        <f>SUM(H221:K221)</f>
        <v>4000</v>
      </c>
    </row>
    <row r="222" spans="1:12">
      <c r="A222" s="9"/>
      <c r="B222" s="5" t="s">
        <v>85</v>
      </c>
      <c r="C222" s="112"/>
      <c r="D222" s="174">
        <v>10</v>
      </c>
      <c r="E222" s="112"/>
      <c r="F222" s="74"/>
      <c r="G222" s="39">
        <v>700</v>
      </c>
      <c r="H222" s="141">
        <f>C222*G222</f>
        <v>0</v>
      </c>
      <c r="I222" s="141">
        <f>D222*G222</f>
        <v>7000</v>
      </c>
      <c r="J222" s="141">
        <f>E222*G222</f>
        <v>0</v>
      </c>
      <c r="K222" s="141">
        <f>F222*G222</f>
        <v>0</v>
      </c>
      <c r="L222" s="142">
        <f>SUM(H222:K222)</f>
        <v>7000</v>
      </c>
    </row>
    <row r="223" spans="1:12">
      <c r="A223" s="197"/>
      <c r="B223" s="5" t="s">
        <v>8</v>
      </c>
      <c r="C223" s="112">
        <v>25</v>
      </c>
      <c r="D223" s="112"/>
      <c r="E223" s="112"/>
      <c r="F223" s="74"/>
      <c r="G223" s="39">
        <v>50</v>
      </c>
      <c r="H223" s="141">
        <f>C223*G223</f>
        <v>1250</v>
      </c>
      <c r="I223" s="141">
        <f>D223*G223</f>
        <v>0</v>
      </c>
      <c r="J223" s="141">
        <f>E223*G223</f>
        <v>0</v>
      </c>
      <c r="K223" s="141">
        <f>F223*G223</f>
        <v>0</v>
      </c>
      <c r="L223" s="142">
        <f>SUM(H223:K223)</f>
        <v>1250</v>
      </c>
    </row>
    <row r="224" spans="1:12" ht="24">
      <c r="A224" s="90" t="s">
        <v>58</v>
      </c>
      <c r="B224" s="101"/>
      <c r="C224" s="111"/>
      <c r="D224" s="160"/>
      <c r="E224" s="111"/>
      <c r="F224" s="111"/>
      <c r="G224" s="39"/>
      <c r="H224" s="144">
        <f>SUM(H221:H223)</f>
        <v>1250</v>
      </c>
      <c r="I224" s="144">
        <f>SUM(I221:I223)</f>
        <v>11000</v>
      </c>
      <c r="J224" s="144">
        <f>SUM(J221:J223)</f>
        <v>0</v>
      </c>
      <c r="K224" s="144">
        <f>SUM(K221:K223)</f>
        <v>0</v>
      </c>
      <c r="L224" s="151">
        <f>SUM(L221:L223)</f>
        <v>12250</v>
      </c>
    </row>
    <row r="225" spans="1:12">
      <c r="A225" s="185">
        <v>10</v>
      </c>
      <c r="B225" s="84" t="s">
        <v>336</v>
      </c>
      <c r="C225" s="112"/>
      <c r="D225" s="154"/>
      <c r="E225" s="112"/>
      <c r="F225" s="74"/>
      <c r="G225" s="7"/>
      <c r="H225" s="141"/>
      <c r="I225" s="138"/>
      <c r="J225" s="141"/>
      <c r="K225" s="141"/>
      <c r="L225" s="148"/>
    </row>
    <row r="226" spans="1:12">
      <c r="A226" s="9"/>
      <c r="B226" s="2" t="s">
        <v>16</v>
      </c>
      <c r="C226" s="112"/>
      <c r="D226" s="154"/>
      <c r="E226" s="210">
        <v>40</v>
      </c>
      <c r="F226" s="74"/>
      <c r="G226" s="39">
        <v>700</v>
      </c>
      <c r="H226" s="141">
        <f t="shared" ref="H226:H256" si="38">C226*G226</f>
        <v>0</v>
      </c>
      <c r="I226" s="141">
        <f t="shared" ref="I226:I243" si="39">D226*G226</f>
        <v>0</v>
      </c>
      <c r="J226" s="141">
        <f>E226*G226</f>
        <v>28000</v>
      </c>
      <c r="K226" s="141">
        <f t="shared" ref="K226:K243" si="40">F226*G226</f>
        <v>0</v>
      </c>
      <c r="L226" s="142">
        <f t="shared" ref="L226:L256" si="41">SUM(H226:K226)</f>
        <v>28000</v>
      </c>
    </row>
    <row r="227" spans="1:12" hidden="1">
      <c r="A227" s="9"/>
      <c r="B227" s="2" t="s">
        <v>270</v>
      </c>
      <c r="C227" s="112"/>
      <c r="D227" s="154"/>
      <c r="E227" s="74"/>
      <c r="F227" s="74"/>
      <c r="G227" s="39"/>
      <c r="H227" s="141">
        <f t="shared" si="38"/>
        <v>0</v>
      </c>
      <c r="I227" s="141">
        <f t="shared" si="39"/>
        <v>0</v>
      </c>
      <c r="J227" s="141">
        <f>E227*G227</f>
        <v>0</v>
      </c>
      <c r="K227" s="141">
        <f t="shared" si="40"/>
        <v>0</v>
      </c>
      <c r="L227" s="142">
        <f t="shared" si="41"/>
        <v>0</v>
      </c>
    </row>
    <row r="228" spans="1:12">
      <c r="A228" s="9"/>
      <c r="B228" s="2" t="s">
        <v>546</v>
      </c>
      <c r="C228" s="112"/>
      <c r="D228" s="154"/>
      <c r="E228" s="210">
        <v>2</v>
      </c>
      <c r="F228" s="74"/>
      <c r="G228" s="39">
        <v>1000</v>
      </c>
      <c r="H228" s="141">
        <f t="shared" si="38"/>
        <v>0</v>
      </c>
      <c r="I228" s="141">
        <f t="shared" si="39"/>
        <v>0</v>
      </c>
      <c r="J228" s="141">
        <f>E228*G228</f>
        <v>2000</v>
      </c>
      <c r="K228" s="141">
        <f t="shared" si="40"/>
        <v>0</v>
      </c>
      <c r="L228" s="142">
        <f t="shared" si="41"/>
        <v>2000</v>
      </c>
    </row>
    <row r="229" spans="1:12">
      <c r="A229" s="9"/>
      <c r="B229" s="2" t="s">
        <v>508</v>
      </c>
      <c r="C229" s="112"/>
      <c r="D229" s="154"/>
      <c r="E229" s="210">
        <v>30</v>
      </c>
      <c r="F229" s="74"/>
      <c r="G229" s="39">
        <v>120</v>
      </c>
      <c r="H229" s="141">
        <f>C229*G229</f>
        <v>0</v>
      </c>
      <c r="I229" s="141">
        <f>D229*G229</f>
        <v>0</v>
      </c>
      <c r="J229" s="141">
        <f>E229*G229</f>
        <v>3600</v>
      </c>
      <c r="K229" s="141">
        <f>F229*G229</f>
        <v>0</v>
      </c>
      <c r="L229" s="142">
        <f>SUM(H229:K229)</f>
        <v>3600</v>
      </c>
    </row>
    <row r="230" spans="1:12">
      <c r="A230" s="9"/>
      <c r="B230" s="2" t="s">
        <v>545</v>
      </c>
      <c r="C230" s="112"/>
      <c r="D230" s="154"/>
      <c r="E230" s="210">
        <v>1</v>
      </c>
      <c r="F230" s="74"/>
      <c r="G230" s="39">
        <v>3700</v>
      </c>
      <c r="H230" s="141">
        <f t="shared" si="38"/>
        <v>0</v>
      </c>
      <c r="I230" s="141">
        <f t="shared" si="39"/>
        <v>0</v>
      </c>
      <c r="J230" s="141">
        <f t="shared" ref="J230:J256" si="42">E230*G230</f>
        <v>3700</v>
      </c>
      <c r="K230" s="141">
        <f t="shared" si="40"/>
        <v>0</v>
      </c>
      <c r="L230" s="148">
        <f t="shared" si="41"/>
        <v>3700</v>
      </c>
    </row>
    <row r="231" spans="1:12">
      <c r="A231" s="9"/>
      <c r="B231" s="2" t="s">
        <v>28</v>
      </c>
      <c r="C231" s="112"/>
      <c r="D231" s="154"/>
      <c r="E231" s="210">
        <v>75</v>
      </c>
      <c r="F231" s="74"/>
      <c r="G231" s="39">
        <v>1100</v>
      </c>
      <c r="H231" s="141">
        <f t="shared" si="38"/>
        <v>0</v>
      </c>
      <c r="I231" s="141">
        <f t="shared" si="39"/>
        <v>0</v>
      </c>
      <c r="J231" s="141">
        <f t="shared" si="42"/>
        <v>82500</v>
      </c>
      <c r="K231" s="141">
        <f t="shared" si="40"/>
        <v>0</v>
      </c>
      <c r="L231" s="148">
        <f t="shared" si="41"/>
        <v>82500</v>
      </c>
    </row>
    <row r="232" spans="1:12" hidden="1">
      <c r="A232" s="9"/>
      <c r="B232" s="2" t="s">
        <v>509</v>
      </c>
      <c r="C232" s="112"/>
      <c r="D232" s="112"/>
      <c r="E232" s="74">
        <v>0</v>
      </c>
      <c r="F232" s="74"/>
      <c r="G232" s="39">
        <v>630</v>
      </c>
      <c r="H232" s="141">
        <f t="shared" si="38"/>
        <v>0</v>
      </c>
      <c r="I232" s="141">
        <f t="shared" si="39"/>
        <v>0</v>
      </c>
      <c r="J232" s="141">
        <f t="shared" si="42"/>
        <v>0</v>
      </c>
      <c r="K232" s="141">
        <f t="shared" si="40"/>
        <v>0</v>
      </c>
      <c r="L232" s="134">
        <f t="shared" si="41"/>
        <v>0</v>
      </c>
    </row>
    <row r="233" spans="1:12" ht="25.5" hidden="1" customHeight="1">
      <c r="A233" s="9"/>
      <c r="B233" s="11" t="s">
        <v>512</v>
      </c>
      <c r="C233" s="112"/>
      <c r="D233" s="112"/>
      <c r="E233" s="74">
        <v>0</v>
      </c>
      <c r="F233" s="74"/>
      <c r="G233" s="39">
        <v>1330</v>
      </c>
      <c r="H233" s="141">
        <f t="shared" si="38"/>
        <v>0</v>
      </c>
      <c r="I233" s="141">
        <f t="shared" si="39"/>
        <v>0</v>
      </c>
      <c r="J233" s="141">
        <f t="shared" si="42"/>
        <v>0</v>
      </c>
      <c r="K233" s="141">
        <f t="shared" si="40"/>
        <v>0</v>
      </c>
      <c r="L233" s="142">
        <f t="shared" si="41"/>
        <v>0</v>
      </c>
    </row>
    <row r="234" spans="1:12" hidden="1">
      <c r="A234" s="9"/>
      <c r="B234" s="2" t="s">
        <v>513</v>
      </c>
      <c r="C234" s="112"/>
      <c r="D234" s="112"/>
      <c r="E234" s="74">
        <v>0</v>
      </c>
      <c r="F234" s="74"/>
      <c r="G234" s="39">
        <v>900</v>
      </c>
      <c r="H234" s="141">
        <f>C234*G234</f>
        <v>0</v>
      </c>
      <c r="I234" s="141">
        <f>D234*G234</f>
        <v>0</v>
      </c>
      <c r="J234" s="141">
        <f>E234*G234</f>
        <v>0</v>
      </c>
      <c r="K234" s="141">
        <f>F234*G234</f>
        <v>0</v>
      </c>
      <c r="L234" s="134">
        <f>SUM(H234:K234)</f>
        <v>0</v>
      </c>
    </row>
    <row r="235" spans="1:12">
      <c r="A235" s="9"/>
      <c r="B235" s="2" t="s">
        <v>367</v>
      </c>
      <c r="C235" s="112"/>
      <c r="D235" s="112"/>
      <c r="E235" s="206">
        <v>135</v>
      </c>
      <c r="F235" s="74"/>
      <c r="G235" s="39">
        <v>550</v>
      </c>
      <c r="H235" s="141">
        <f t="shared" si="38"/>
        <v>0</v>
      </c>
      <c r="I235" s="141">
        <f t="shared" si="39"/>
        <v>0</v>
      </c>
      <c r="J235" s="141">
        <f t="shared" si="42"/>
        <v>74250</v>
      </c>
      <c r="K235" s="141">
        <f t="shared" si="40"/>
        <v>0</v>
      </c>
      <c r="L235" s="142">
        <f t="shared" si="41"/>
        <v>74250</v>
      </c>
    </row>
    <row r="236" spans="1:12">
      <c r="A236" s="9"/>
      <c r="B236" s="2" t="s">
        <v>281</v>
      </c>
      <c r="C236" s="112"/>
      <c r="D236" s="112"/>
      <c r="E236" s="206">
        <v>8</v>
      </c>
      <c r="F236" s="74"/>
      <c r="G236" s="39">
        <v>3700</v>
      </c>
      <c r="H236" s="141">
        <f t="shared" si="38"/>
        <v>0</v>
      </c>
      <c r="I236" s="141">
        <f t="shared" si="39"/>
        <v>0</v>
      </c>
      <c r="J236" s="141">
        <f t="shared" si="42"/>
        <v>29600</v>
      </c>
      <c r="K236" s="141">
        <f t="shared" si="40"/>
        <v>0</v>
      </c>
      <c r="L236" s="142">
        <f t="shared" si="41"/>
        <v>29600</v>
      </c>
    </row>
    <row r="237" spans="1:12">
      <c r="A237" s="9"/>
      <c r="B237" s="7" t="s">
        <v>548</v>
      </c>
      <c r="C237" s="112"/>
      <c r="D237" s="112"/>
      <c r="E237" s="210">
        <v>7</v>
      </c>
      <c r="F237" s="74"/>
      <c r="G237" s="39">
        <v>1000</v>
      </c>
      <c r="H237" s="141">
        <f>C237*G237</f>
        <v>0</v>
      </c>
      <c r="I237" s="141">
        <f>D237*G237</f>
        <v>0</v>
      </c>
      <c r="J237" s="141">
        <f>E237*G237</f>
        <v>7000</v>
      </c>
      <c r="K237" s="141">
        <f>F237*G237</f>
        <v>0</v>
      </c>
      <c r="L237" s="142">
        <f>SUM(H237:K237)</f>
        <v>7000</v>
      </c>
    </row>
    <row r="238" spans="1:12">
      <c r="A238" s="9"/>
      <c r="B238" s="7" t="s">
        <v>550</v>
      </c>
      <c r="C238" s="112"/>
      <c r="D238" s="112"/>
      <c r="E238" s="210">
        <v>2</v>
      </c>
      <c r="F238" s="74"/>
      <c r="G238" s="39">
        <v>355</v>
      </c>
      <c r="H238" s="141">
        <f t="shared" si="38"/>
        <v>0</v>
      </c>
      <c r="I238" s="141">
        <f t="shared" si="39"/>
        <v>0</v>
      </c>
      <c r="J238" s="141">
        <f t="shared" si="42"/>
        <v>710</v>
      </c>
      <c r="K238" s="141">
        <f t="shared" si="40"/>
        <v>0</v>
      </c>
      <c r="L238" s="142">
        <f t="shared" si="41"/>
        <v>710</v>
      </c>
    </row>
    <row r="239" spans="1:12" hidden="1">
      <c r="A239" s="9"/>
      <c r="B239" s="2" t="s">
        <v>572</v>
      </c>
      <c r="C239" s="112"/>
      <c r="D239" s="112"/>
      <c r="E239" s="74"/>
      <c r="F239" s="74"/>
      <c r="G239" s="39">
        <v>120</v>
      </c>
      <c r="H239" s="141">
        <f t="shared" si="38"/>
        <v>0</v>
      </c>
      <c r="I239" s="141">
        <f t="shared" si="39"/>
        <v>0</v>
      </c>
      <c r="J239" s="141">
        <f t="shared" si="42"/>
        <v>0</v>
      </c>
      <c r="K239" s="141">
        <f t="shared" si="40"/>
        <v>0</v>
      </c>
      <c r="L239" s="142">
        <f t="shared" si="41"/>
        <v>0</v>
      </c>
    </row>
    <row r="240" spans="1:12">
      <c r="A240" s="9"/>
      <c r="B240" s="26" t="s">
        <v>511</v>
      </c>
      <c r="C240" s="112"/>
      <c r="D240" s="112"/>
      <c r="E240" s="210">
        <v>10</v>
      </c>
      <c r="F240" s="74"/>
      <c r="G240" s="39">
        <v>3320</v>
      </c>
      <c r="H240" s="141">
        <f t="shared" si="38"/>
        <v>0</v>
      </c>
      <c r="I240" s="141">
        <f t="shared" si="39"/>
        <v>0</v>
      </c>
      <c r="J240" s="141">
        <f t="shared" si="42"/>
        <v>33200</v>
      </c>
      <c r="K240" s="141">
        <f t="shared" si="40"/>
        <v>0</v>
      </c>
      <c r="L240" s="142">
        <f t="shared" si="41"/>
        <v>33200</v>
      </c>
    </row>
    <row r="241" spans="1:12" hidden="1">
      <c r="A241" s="9"/>
      <c r="B241" s="2" t="s">
        <v>118</v>
      </c>
      <c r="C241" s="112"/>
      <c r="D241" s="112"/>
      <c r="E241" s="74">
        <v>0</v>
      </c>
      <c r="F241" s="74"/>
      <c r="G241" s="39">
        <v>1500</v>
      </c>
      <c r="H241" s="141">
        <f>C241*G241</f>
        <v>0</v>
      </c>
      <c r="I241" s="141">
        <f>D241*G241</f>
        <v>0</v>
      </c>
      <c r="J241" s="141">
        <f>E241*G241</f>
        <v>0</v>
      </c>
      <c r="K241" s="141">
        <f>F241*G241</f>
        <v>0</v>
      </c>
      <c r="L241" s="142">
        <f>SUM(H241:K241)</f>
        <v>0</v>
      </c>
    </row>
    <row r="242" spans="1:12">
      <c r="A242" s="9"/>
      <c r="B242" s="2" t="s">
        <v>547</v>
      </c>
      <c r="C242" s="112"/>
      <c r="D242" s="112"/>
      <c r="E242" s="210">
        <v>3</v>
      </c>
      <c r="F242" s="74"/>
      <c r="G242" s="39">
        <v>2000</v>
      </c>
      <c r="H242" s="141">
        <f>C242*G242</f>
        <v>0</v>
      </c>
      <c r="I242" s="141">
        <f>D242*G242</f>
        <v>0</v>
      </c>
      <c r="J242" s="141">
        <f>E242*G242</f>
        <v>6000</v>
      </c>
      <c r="K242" s="141">
        <f>F242*G242</f>
        <v>0</v>
      </c>
      <c r="L242" s="142">
        <f>SUM(H242:K242)</f>
        <v>6000</v>
      </c>
    </row>
    <row r="243" spans="1:12" hidden="1">
      <c r="A243" s="9"/>
      <c r="B243" s="2" t="s">
        <v>552</v>
      </c>
      <c r="C243" s="112"/>
      <c r="D243" s="112"/>
      <c r="E243" s="74"/>
      <c r="F243" s="74"/>
      <c r="G243" s="39"/>
      <c r="H243" s="141">
        <f t="shared" si="38"/>
        <v>0</v>
      </c>
      <c r="I243" s="141">
        <f t="shared" si="39"/>
        <v>0</v>
      </c>
      <c r="J243" s="141">
        <f t="shared" si="42"/>
        <v>0</v>
      </c>
      <c r="K243" s="141">
        <f t="shared" si="40"/>
        <v>0</v>
      </c>
      <c r="L243" s="142">
        <f t="shared" si="41"/>
        <v>0</v>
      </c>
    </row>
    <row r="244" spans="1:12" ht="25.5">
      <c r="A244" s="100"/>
      <c r="B244" s="11" t="s">
        <v>573</v>
      </c>
      <c r="C244" s="112"/>
      <c r="D244" s="112"/>
      <c r="E244" s="210">
        <v>1</v>
      </c>
      <c r="F244" s="74"/>
      <c r="G244" s="39">
        <v>2000</v>
      </c>
      <c r="H244" s="141">
        <f t="shared" si="38"/>
        <v>0</v>
      </c>
      <c r="I244" s="141">
        <f>D244*H244</f>
        <v>0</v>
      </c>
      <c r="J244" s="141">
        <f t="shared" si="42"/>
        <v>2000</v>
      </c>
      <c r="K244" s="141">
        <f>F244*J244</f>
        <v>0</v>
      </c>
      <c r="L244" s="142">
        <f t="shared" si="41"/>
        <v>2000</v>
      </c>
    </row>
    <row r="245" spans="1:12">
      <c r="A245" s="100"/>
      <c r="B245" s="2" t="s">
        <v>574</v>
      </c>
      <c r="C245" s="112"/>
      <c r="D245" s="112"/>
      <c r="E245" s="210">
        <v>5</v>
      </c>
      <c r="F245" s="74"/>
      <c r="G245" s="39">
        <v>1200</v>
      </c>
      <c r="H245" s="141">
        <f t="shared" si="38"/>
        <v>0</v>
      </c>
      <c r="I245" s="141">
        <f>D245*H245</f>
        <v>0</v>
      </c>
      <c r="J245" s="141">
        <f t="shared" si="42"/>
        <v>6000</v>
      </c>
      <c r="K245" s="141">
        <f>F245*J245</f>
        <v>0</v>
      </c>
      <c r="L245" s="142">
        <f t="shared" si="41"/>
        <v>6000</v>
      </c>
    </row>
    <row r="246" spans="1:12">
      <c r="A246" s="9"/>
      <c r="B246" s="2" t="s">
        <v>549</v>
      </c>
      <c r="C246" s="112"/>
      <c r="D246" s="112"/>
      <c r="E246" s="206">
        <v>3</v>
      </c>
      <c r="F246" s="74"/>
      <c r="G246" s="39">
        <v>1000</v>
      </c>
      <c r="H246" s="141">
        <f>C246*G246</f>
        <v>0</v>
      </c>
      <c r="I246" s="141">
        <f>D246*G246</f>
        <v>0</v>
      </c>
      <c r="J246" s="141">
        <f>E246*G246</f>
        <v>3000</v>
      </c>
      <c r="K246" s="141">
        <f>F246*G246</f>
        <v>0</v>
      </c>
      <c r="L246" s="142">
        <f>SUM(H246:K246)</f>
        <v>3000</v>
      </c>
    </row>
    <row r="247" spans="1:12">
      <c r="A247" s="9"/>
      <c r="B247" s="2" t="s">
        <v>515</v>
      </c>
      <c r="C247" s="112"/>
      <c r="D247" s="112"/>
      <c r="E247" s="210">
        <v>3</v>
      </c>
      <c r="F247" s="74"/>
      <c r="G247" s="39">
        <v>3000</v>
      </c>
      <c r="H247" s="141">
        <f t="shared" si="38"/>
        <v>0</v>
      </c>
      <c r="I247" s="141">
        <f t="shared" ref="I247:I256" si="43">D247*G247</f>
        <v>0</v>
      </c>
      <c r="J247" s="141">
        <f t="shared" si="42"/>
        <v>9000</v>
      </c>
      <c r="K247" s="141">
        <f>F247*G247</f>
        <v>0</v>
      </c>
      <c r="L247" s="142">
        <f t="shared" si="41"/>
        <v>9000</v>
      </c>
    </row>
    <row r="248" spans="1:12">
      <c r="A248" s="9"/>
      <c r="B248" s="2" t="s">
        <v>514</v>
      </c>
      <c r="C248" s="112"/>
      <c r="D248" s="112"/>
      <c r="E248" s="210">
        <v>7</v>
      </c>
      <c r="F248" s="74"/>
      <c r="G248" s="39">
        <v>100</v>
      </c>
      <c r="H248" s="141">
        <f t="shared" si="38"/>
        <v>0</v>
      </c>
      <c r="I248" s="141">
        <f t="shared" si="43"/>
        <v>0</v>
      </c>
      <c r="J248" s="141">
        <f t="shared" si="42"/>
        <v>700</v>
      </c>
      <c r="K248" s="141">
        <f>F248*G248</f>
        <v>0</v>
      </c>
      <c r="L248" s="142">
        <f t="shared" si="41"/>
        <v>700</v>
      </c>
    </row>
    <row r="249" spans="1:12">
      <c r="A249" s="9"/>
      <c r="B249" s="2" t="s">
        <v>517</v>
      </c>
      <c r="C249" s="112"/>
      <c r="D249" s="112"/>
      <c r="E249" s="210">
        <v>5</v>
      </c>
      <c r="F249" s="74"/>
      <c r="G249" s="39">
        <v>1660</v>
      </c>
      <c r="H249" s="141">
        <f t="shared" si="38"/>
        <v>0</v>
      </c>
      <c r="I249" s="141">
        <f t="shared" si="43"/>
        <v>0</v>
      </c>
      <c r="J249" s="141">
        <f t="shared" si="42"/>
        <v>8300</v>
      </c>
      <c r="K249" s="141">
        <f t="shared" ref="K249:K256" si="44">F249*J249</f>
        <v>0</v>
      </c>
      <c r="L249" s="142">
        <f t="shared" si="41"/>
        <v>8300</v>
      </c>
    </row>
    <row r="250" spans="1:12">
      <c r="A250" s="9"/>
      <c r="B250" s="7" t="s">
        <v>100</v>
      </c>
      <c r="C250" s="112"/>
      <c r="D250" s="112"/>
      <c r="E250" s="210">
        <v>5</v>
      </c>
      <c r="F250" s="74"/>
      <c r="G250" s="39">
        <v>506</v>
      </c>
      <c r="H250" s="141">
        <f>C250*G250</f>
        <v>0</v>
      </c>
      <c r="I250" s="141">
        <f>D250*G250</f>
        <v>0</v>
      </c>
      <c r="J250" s="141">
        <f>E250*G250</f>
        <v>2530</v>
      </c>
      <c r="K250" s="141">
        <f>F250*J250</f>
        <v>0</v>
      </c>
      <c r="L250" s="142">
        <f>SUM(H250:K250)</f>
        <v>2530</v>
      </c>
    </row>
    <row r="251" spans="1:12">
      <c r="A251" s="9"/>
      <c r="B251" s="212" t="s">
        <v>570</v>
      </c>
      <c r="C251" s="112"/>
      <c r="D251" s="112"/>
      <c r="E251" s="210">
        <v>10</v>
      </c>
      <c r="F251" s="74"/>
      <c r="G251" s="39">
        <v>1000</v>
      </c>
      <c r="H251" s="141">
        <f t="shared" si="38"/>
        <v>0</v>
      </c>
      <c r="I251" s="141">
        <f t="shared" si="43"/>
        <v>0</v>
      </c>
      <c r="J251" s="141">
        <f t="shared" si="42"/>
        <v>10000</v>
      </c>
      <c r="K251" s="141">
        <f t="shared" si="44"/>
        <v>0</v>
      </c>
      <c r="L251" s="142">
        <f>SUM(H251:K251)</f>
        <v>10000</v>
      </c>
    </row>
    <row r="252" spans="1:12">
      <c r="A252" s="9"/>
      <c r="B252" s="2" t="s">
        <v>287</v>
      </c>
      <c r="C252" s="112"/>
      <c r="D252" s="112"/>
      <c r="E252" s="210">
        <v>7</v>
      </c>
      <c r="F252" s="74"/>
      <c r="G252" s="39">
        <v>660</v>
      </c>
      <c r="H252" s="141">
        <f t="shared" si="38"/>
        <v>0</v>
      </c>
      <c r="I252" s="141">
        <f t="shared" si="43"/>
        <v>0</v>
      </c>
      <c r="J252" s="141">
        <f t="shared" si="42"/>
        <v>4620</v>
      </c>
      <c r="K252" s="141">
        <f t="shared" si="44"/>
        <v>0</v>
      </c>
      <c r="L252" s="142">
        <f t="shared" si="41"/>
        <v>4620</v>
      </c>
    </row>
    <row r="253" spans="1:12" hidden="1">
      <c r="A253" s="9"/>
      <c r="B253" s="7" t="s">
        <v>170</v>
      </c>
      <c r="C253" s="112"/>
      <c r="D253" s="112"/>
      <c r="E253" s="210">
        <v>0</v>
      </c>
      <c r="F253" s="74"/>
      <c r="G253" s="39">
        <v>1668</v>
      </c>
      <c r="H253" s="141">
        <f t="shared" si="38"/>
        <v>0</v>
      </c>
      <c r="I253" s="141">
        <f t="shared" si="43"/>
        <v>0</v>
      </c>
      <c r="J253" s="141">
        <f t="shared" si="42"/>
        <v>0</v>
      </c>
      <c r="K253" s="141">
        <f t="shared" si="44"/>
        <v>0</v>
      </c>
      <c r="L253" s="142">
        <f t="shared" si="41"/>
        <v>0</v>
      </c>
    </row>
    <row r="254" spans="1:12">
      <c r="A254" s="9"/>
      <c r="B254" s="2" t="s">
        <v>516</v>
      </c>
      <c r="C254" s="112"/>
      <c r="D254" s="112"/>
      <c r="E254" s="210">
        <v>4</v>
      </c>
      <c r="F254" s="74"/>
      <c r="G254" s="39">
        <v>1200</v>
      </c>
      <c r="H254" s="141">
        <f t="shared" si="38"/>
        <v>0</v>
      </c>
      <c r="I254" s="141">
        <f t="shared" si="43"/>
        <v>0</v>
      </c>
      <c r="J254" s="141">
        <f t="shared" si="42"/>
        <v>4800</v>
      </c>
      <c r="K254" s="141">
        <f t="shared" si="44"/>
        <v>0</v>
      </c>
      <c r="L254" s="142">
        <f t="shared" si="41"/>
        <v>4800</v>
      </c>
    </row>
    <row r="255" spans="1:12">
      <c r="A255" s="9"/>
      <c r="B255" s="2" t="s">
        <v>571</v>
      </c>
      <c r="C255" s="112"/>
      <c r="D255" s="112"/>
      <c r="E255" s="210">
        <v>10</v>
      </c>
      <c r="F255" s="74"/>
      <c r="G255" s="39">
        <v>650</v>
      </c>
      <c r="H255" s="141">
        <f t="shared" si="38"/>
        <v>0</v>
      </c>
      <c r="I255" s="141">
        <f t="shared" si="43"/>
        <v>0</v>
      </c>
      <c r="J255" s="141">
        <f t="shared" si="42"/>
        <v>6500</v>
      </c>
      <c r="K255" s="141">
        <f t="shared" si="44"/>
        <v>0</v>
      </c>
      <c r="L255" s="142">
        <f t="shared" si="41"/>
        <v>6500</v>
      </c>
    </row>
    <row r="256" spans="1:12">
      <c r="A256" s="9"/>
      <c r="B256" s="7" t="s">
        <v>368</v>
      </c>
      <c r="C256" s="112"/>
      <c r="D256" s="112"/>
      <c r="E256" s="210">
        <v>30</v>
      </c>
      <c r="F256" s="74"/>
      <c r="G256" s="39">
        <v>1120</v>
      </c>
      <c r="H256" s="141">
        <f t="shared" si="38"/>
        <v>0</v>
      </c>
      <c r="I256" s="141">
        <f t="shared" si="43"/>
        <v>0</v>
      </c>
      <c r="J256" s="141">
        <f t="shared" si="42"/>
        <v>33600</v>
      </c>
      <c r="K256" s="141">
        <f t="shared" si="44"/>
        <v>0</v>
      </c>
      <c r="L256" s="142">
        <f t="shared" si="41"/>
        <v>33600</v>
      </c>
    </row>
    <row r="257" spans="1:12" ht="25.5">
      <c r="A257" s="100" t="s">
        <v>58</v>
      </c>
      <c r="B257" s="116"/>
      <c r="C257" s="111"/>
      <c r="D257" s="111"/>
      <c r="E257" s="111"/>
      <c r="F257" s="111"/>
      <c r="G257" s="39"/>
      <c r="H257" s="144">
        <f>SUM(H226:H256)</f>
        <v>0</v>
      </c>
      <c r="I257" s="144">
        <f>SUM(I226:I256)</f>
        <v>0</v>
      </c>
      <c r="J257" s="144">
        <f>SUM(J226:J256)</f>
        <v>361610</v>
      </c>
      <c r="K257" s="144">
        <f>SUM(K226:K256)</f>
        <v>0</v>
      </c>
      <c r="L257" s="144">
        <f>SUM(L226:L256)</f>
        <v>361610</v>
      </c>
    </row>
    <row r="258" spans="1:12">
      <c r="A258" s="186">
        <v>11</v>
      </c>
      <c r="B258" s="87" t="s">
        <v>137</v>
      </c>
      <c r="C258" s="112"/>
      <c r="D258" s="112"/>
      <c r="E258" s="112"/>
      <c r="F258" s="74"/>
      <c r="G258" s="7"/>
      <c r="H258" s="134"/>
      <c r="I258" s="134"/>
      <c r="J258" s="141"/>
      <c r="K258" s="134"/>
      <c r="L258" s="134"/>
    </row>
    <row r="259" spans="1:12">
      <c r="A259" s="100"/>
      <c r="B259" s="2" t="s">
        <v>580</v>
      </c>
      <c r="C259" s="112"/>
      <c r="D259" s="207">
        <v>120</v>
      </c>
      <c r="E259" s="154"/>
      <c r="F259" s="74"/>
      <c r="G259" s="39">
        <v>504</v>
      </c>
      <c r="H259" s="141">
        <f t="shared" ref="H259:H267" si="45">C259*G259</f>
        <v>0</v>
      </c>
      <c r="I259" s="141">
        <f t="shared" ref="I259:I267" si="46">D259*G259</f>
        <v>60480</v>
      </c>
      <c r="J259" s="141">
        <f t="shared" ref="J259:J267" si="47">E259*G259</f>
        <v>0</v>
      </c>
      <c r="K259" s="141">
        <f t="shared" ref="K259:K267" si="48">F259*G259</f>
        <v>0</v>
      </c>
      <c r="L259" s="141">
        <f t="shared" ref="L259:L267" si="49">SUM(H259:K259)</f>
        <v>60480</v>
      </c>
    </row>
    <row r="260" spans="1:12" ht="25.5">
      <c r="A260" s="100"/>
      <c r="B260" s="11" t="s">
        <v>585</v>
      </c>
      <c r="C260" s="206">
        <v>3</v>
      </c>
      <c r="D260" s="154"/>
      <c r="E260" s="154"/>
      <c r="F260" s="74"/>
      <c r="G260" s="39">
        <v>570</v>
      </c>
      <c r="H260" s="141">
        <f t="shared" si="45"/>
        <v>1710</v>
      </c>
      <c r="I260" s="141">
        <f t="shared" si="46"/>
        <v>0</v>
      </c>
      <c r="J260" s="141">
        <f t="shared" si="47"/>
        <v>0</v>
      </c>
      <c r="K260" s="141">
        <f t="shared" si="48"/>
        <v>0</v>
      </c>
      <c r="L260" s="141">
        <f t="shared" si="49"/>
        <v>1710</v>
      </c>
    </row>
    <row r="261" spans="1:12">
      <c r="A261" s="100"/>
      <c r="B261" s="2" t="s">
        <v>579</v>
      </c>
      <c r="C261" s="206">
        <v>120</v>
      </c>
      <c r="D261" s="154"/>
      <c r="E261" s="154"/>
      <c r="F261" s="74"/>
      <c r="G261" s="39">
        <v>218.5</v>
      </c>
      <c r="H261" s="141">
        <f t="shared" si="45"/>
        <v>26220</v>
      </c>
      <c r="I261" s="141">
        <f t="shared" si="46"/>
        <v>0</v>
      </c>
      <c r="J261" s="141">
        <f t="shared" si="47"/>
        <v>0</v>
      </c>
      <c r="K261" s="141">
        <f t="shared" si="48"/>
        <v>0</v>
      </c>
      <c r="L261" s="141">
        <f t="shared" si="49"/>
        <v>26220</v>
      </c>
    </row>
    <row r="262" spans="1:12">
      <c r="A262" s="66"/>
      <c r="B262" s="2" t="s">
        <v>582</v>
      </c>
      <c r="C262" s="207">
        <v>4</v>
      </c>
      <c r="D262" s="176"/>
      <c r="E262" s="154"/>
      <c r="F262" s="74"/>
      <c r="G262" s="39">
        <v>3141.5</v>
      </c>
      <c r="H262" s="141">
        <f t="shared" si="45"/>
        <v>12566</v>
      </c>
      <c r="I262" s="141">
        <f t="shared" si="46"/>
        <v>0</v>
      </c>
      <c r="J262" s="141">
        <f t="shared" si="47"/>
        <v>0</v>
      </c>
      <c r="K262" s="141">
        <f t="shared" si="48"/>
        <v>0</v>
      </c>
      <c r="L262" s="141">
        <f t="shared" si="49"/>
        <v>12566</v>
      </c>
    </row>
    <row r="263" spans="1:12">
      <c r="A263" s="66"/>
      <c r="B263" s="2" t="s">
        <v>192</v>
      </c>
      <c r="C263" s="112"/>
      <c r="D263" s="207">
        <v>8</v>
      </c>
      <c r="E263" s="154"/>
      <c r="F263" s="74"/>
      <c r="G263" s="39">
        <v>276</v>
      </c>
      <c r="H263" s="141">
        <f t="shared" si="45"/>
        <v>0</v>
      </c>
      <c r="I263" s="141">
        <f t="shared" si="46"/>
        <v>2208</v>
      </c>
      <c r="J263" s="141">
        <f t="shared" si="47"/>
        <v>0</v>
      </c>
      <c r="K263" s="141">
        <f t="shared" si="48"/>
        <v>0</v>
      </c>
      <c r="L263" s="141">
        <f t="shared" si="49"/>
        <v>2208</v>
      </c>
    </row>
    <row r="264" spans="1:12">
      <c r="A264" s="39"/>
      <c r="B264" s="2" t="s">
        <v>193</v>
      </c>
      <c r="C264" s="112"/>
      <c r="D264" s="207">
        <v>8</v>
      </c>
      <c r="E264" s="154"/>
      <c r="F264" s="74"/>
      <c r="G264" s="39">
        <v>122.5</v>
      </c>
      <c r="H264" s="141">
        <f t="shared" si="45"/>
        <v>0</v>
      </c>
      <c r="I264" s="141">
        <f t="shared" si="46"/>
        <v>980</v>
      </c>
      <c r="J264" s="141">
        <f t="shared" si="47"/>
        <v>0</v>
      </c>
      <c r="K264" s="141">
        <f t="shared" si="48"/>
        <v>0</v>
      </c>
      <c r="L264" s="141">
        <f t="shared" si="49"/>
        <v>980</v>
      </c>
    </row>
    <row r="265" spans="1:12">
      <c r="A265" s="39"/>
      <c r="B265" s="2" t="s">
        <v>581</v>
      </c>
      <c r="C265" s="206">
        <v>48</v>
      </c>
      <c r="D265" s="112"/>
      <c r="E265" s="154"/>
      <c r="F265" s="74"/>
      <c r="G265" s="39">
        <v>752</v>
      </c>
      <c r="H265" s="141">
        <f t="shared" si="45"/>
        <v>36096</v>
      </c>
      <c r="I265" s="141">
        <f t="shared" si="46"/>
        <v>0</v>
      </c>
      <c r="J265" s="141">
        <f t="shared" si="47"/>
        <v>0</v>
      </c>
      <c r="K265" s="141">
        <f t="shared" si="48"/>
        <v>0</v>
      </c>
      <c r="L265" s="141">
        <f t="shared" si="49"/>
        <v>36096</v>
      </c>
    </row>
    <row r="266" spans="1:12">
      <c r="A266" s="66"/>
      <c r="B266" s="5" t="s">
        <v>583</v>
      </c>
      <c r="C266" s="112"/>
      <c r="D266" s="206">
        <v>30</v>
      </c>
      <c r="E266" s="112"/>
      <c r="F266" s="74"/>
      <c r="G266" s="39">
        <v>885</v>
      </c>
      <c r="H266" s="141">
        <f t="shared" si="45"/>
        <v>0</v>
      </c>
      <c r="I266" s="141">
        <f t="shared" si="46"/>
        <v>26550</v>
      </c>
      <c r="J266" s="141">
        <f t="shared" si="47"/>
        <v>0</v>
      </c>
      <c r="K266" s="141">
        <f t="shared" si="48"/>
        <v>0</v>
      </c>
      <c r="L266" s="142">
        <f t="shared" si="49"/>
        <v>26550</v>
      </c>
    </row>
    <row r="267" spans="1:12">
      <c r="A267" s="66"/>
      <c r="B267" s="2" t="s">
        <v>584</v>
      </c>
      <c r="C267" s="112"/>
      <c r="D267" s="206">
        <v>80</v>
      </c>
      <c r="E267" s="112"/>
      <c r="F267" s="74"/>
      <c r="G267" s="39">
        <v>560</v>
      </c>
      <c r="H267" s="141">
        <f t="shared" si="45"/>
        <v>0</v>
      </c>
      <c r="I267" s="141">
        <f t="shared" si="46"/>
        <v>44800</v>
      </c>
      <c r="J267" s="141">
        <f t="shared" si="47"/>
        <v>0</v>
      </c>
      <c r="K267" s="141">
        <f t="shared" si="48"/>
        <v>0</v>
      </c>
      <c r="L267" s="142">
        <f t="shared" si="49"/>
        <v>44800</v>
      </c>
    </row>
    <row r="268" spans="1:12" ht="24">
      <c r="A268" s="98" t="s">
        <v>58</v>
      </c>
      <c r="B268" s="9"/>
      <c r="C268" s="111"/>
      <c r="D268" s="111"/>
      <c r="E268" s="111"/>
      <c r="F268" s="111"/>
      <c r="G268" s="39"/>
      <c r="H268" s="144">
        <f>SUM(H259:H267)</f>
        <v>76592</v>
      </c>
      <c r="I268" s="144">
        <f>SUM(I259:I267)</f>
        <v>135018</v>
      </c>
      <c r="J268" s="144">
        <f>SUM(J259:J267)</f>
        <v>0</v>
      </c>
      <c r="K268" s="144">
        <f>SUM(K259:K267)</f>
        <v>0</v>
      </c>
      <c r="L268" s="144">
        <f>SUM(L259:L267)</f>
        <v>211610</v>
      </c>
    </row>
    <row r="269" spans="1:12" ht="25.5">
      <c r="A269" s="186">
        <v>12</v>
      </c>
      <c r="B269" s="82" t="s">
        <v>304</v>
      </c>
      <c r="C269" s="112"/>
      <c r="D269" s="112"/>
      <c r="E269" s="112"/>
      <c r="F269" s="74"/>
      <c r="G269" s="7"/>
      <c r="H269" s="141"/>
      <c r="I269" s="141"/>
      <c r="J269" s="141"/>
      <c r="K269" s="141"/>
      <c r="L269" s="142"/>
    </row>
    <row r="270" spans="1:12">
      <c r="A270" s="9"/>
      <c r="B270" s="32" t="s">
        <v>351</v>
      </c>
      <c r="C270" s="112"/>
      <c r="D270" s="112">
        <v>35000</v>
      </c>
      <c r="E270" s="112"/>
      <c r="F270" s="74"/>
      <c r="G270" s="39">
        <v>1.3</v>
      </c>
      <c r="H270" s="141">
        <f t="shared" ref="H270:H275" si="50">C270*G270</f>
        <v>0</v>
      </c>
      <c r="I270" s="141">
        <f t="shared" ref="I270:I275" si="51">D270*G270</f>
        <v>45500</v>
      </c>
      <c r="J270" s="141">
        <f t="shared" ref="J270:J275" si="52">E270*G270</f>
        <v>0</v>
      </c>
      <c r="K270" s="141">
        <f t="shared" ref="K270:K275" si="53">F270*G270</f>
        <v>0</v>
      </c>
      <c r="L270" s="142">
        <f t="shared" ref="L270:L275" si="54">SUM(H270:K270)</f>
        <v>45500</v>
      </c>
    </row>
    <row r="271" spans="1:12">
      <c r="A271" s="9"/>
      <c r="B271" s="11" t="s">
        <v>308</v>
      </c>
      <c r="C271" s="112"/>
      <c r="D271" s="112">
        <v>40000</v>
      </c>
      <c r="E271" s="112"/>
      <c r="F271" s="74"/>
      <c r="G271" s="39">
        <v>1</v>
      </c>
      <c r="H271" s="141">
        <f t="shared" si="50"/>
        <v>0</v>
      </c>
      <c r="I271" s="141">
        <f t="shared" si="51"/>
        <v>40000</v>
      </c>
      <c r="J271" s="141">
        <f t="shared" si="52"/>
        <v>0</v>
      </c>
      <c r="K271" s="141">
        <f t="shared" si="53"/>
        <v>0</v>
      </c>
      <c r="L271" s="142">
        <f t="shared" si="54"/>
        <v>40000</v>
      </c>
    </row>
    <row r="272" spans="1:12">
      <c r="A272" s="9"/>
      <c r="B272" s="2" t="s">
        <v>352</v>
      </c>
      <c r="C272" s="112"/>
      <c r="D272" s="112">
        <v>30</v>
      </c>
      <c r="E272" s="112"/>
      <c r="F272" s="74"/>
      <c r="G272" s="39">
        <v>30</v>
      </c>
      <c r="H272" s="141">
        <f t="shared" si="50"/>
        <v>0</v>
      </c>
      <c r="I272" s="141">
        <f t="shared" si="51"/>
        <v>900</v>
      </c>
      <c r="J272" s="141">
        <f t="shared" si="52"/>
        <v>0</v>
      </c>
      <c r="K272" s="141">
        <f t="shared" si="53"/>
        <v>0</v>
      </c>
      <c r="L272" s="142">
        <f t="shared" si="54"/>
        <v>900</v>
      </c>
    </row>
    <row r="273" spans="1:12" hidden="1">
      <c r="A273" s="9"/>
      <c r="B273" s="191" t="s">
        <v>305</v>
      </c>
      <c r="C273" s="162"/>
      <c r="D273" s="192">
        <v>0</v>
      </c>
      <c r="E273" s="162"/>
      <c r="F273" s="166"/>
      <c r="G273" s="115">
        <v>50</v>
      </c>
      <c r="H273" s="141">
        <f t="shared" si="50"/>
        <v>0</v>
      </c>
      <c r="I273" s="141">
        <f t="shared" si="51"/>
        <v>0</v>
      </c>
      <c r="J273" s="141">
        <f t="shared" si="52"/>
        <v>0</v>
      </c>
      <c r="K273" s="141">
        <f t="shared" si="53"/>
        <v>0</v>
      </c>
      <c r="L273" s="142">
        <f t="shared" si="54"/>
        <v>0</v>
      </c>
    </row>
    <row r="274" spans="1:12">
      <c r="A274" s="100"/>
      <c r="B274" s="11" t="s">
        <v>36</v>
      </c>
      <c r="C274" s="112"/>
      <c r="D274" s="112">
        <v>1000</v>
      </c>
      <c r="E274" s="112">
        <v>200</v>
      </c>
      <c r="F274" s="74"/>
      <c r="G274" s="39">
        <v>1.1000000000000001</v>
      </c>
      <c r="H274" s="141">
        <f t="shared" si="50"/>
        <v>0</v>
      </c>
      <c r="I274" s="141">
        <f t="shared" si="51"/>
        <v>1100</v>
      </c>
      <c r="J274" s="141">
        <f t="shared" si="52"/>
        <v>220.00000000000003</v>
      </c>
      <c r="K274" s="141">
        <f t="shared" si="53"/>
        <v>0</v>
      </c>
      <c r="L274" s="141">
        <f t="shared" si="54"/>
        <v>1320</v>
      </c>
    </row>
    <row r="275" spans="1:12" hidden="1">
      <c r="A275" s="100"/>
      <c r="B275" s="11" t="s">
        <v>557</v>
      </c>
      <c r="C275" s="112"/>
      <c r="D275" s="112">
        <v>0</v>
      </c>
      <c r="E275" s="112">
        <v>0</v>
      </c>
      <c r="F275" s="74"/>
      <c r="G275" s="39">
        <v>630</v>
      </c>
      <c r="H275" s="141">
        <f t="shared" si="50"/>
        <v>0</v>
      </c>
      <c r="I275" s="141">
        <f t="shared" si="51"/>
        <v>0</v>
      </c>
      <c r="J275" s="141">
        <f t="shared" si="52"/>
        <v>0</v>
      </c>
      <c r="K275" s="141">
        <f t="shared" si="53"/>
        <v>0</v>
      </c>
      <c r="L275" s="141">
        <f t="shared" si="54"/>
        <v>0</v>
      </c>
    </row>
    <row r="276" spans="1:12" ht="24">
      <c r="A276" s="98" t="s">
        <v>58</v>
      </c>
      <c r="B276" s="99"/>
      <c r="C276" s="111"/>
      <c r="D276" s="111"/>
      <c r="E276" s="111"/>
      <c r="F276" s="111"/>
      <c r="G276" s="39"/>
      <c r="H276" s="144">
        <f>SUM(H270:H275)</f>
        <v>0</v>
      </c>
      <c r="I276" s="144">
        <f>SUM(I270:I275)</f>
        <v>87500</v>
      </c>
      <c r="J276" s="144">
        <f>SUM(J270:J275)</f>
        <v>220.00000000000003</v>
      </c>
      <c r="K276" s="144" t="e">
        <f>SUM(#REF!)</f>
        <v>#REF!</v>
      </c>
      <c r="L276" s="144">
        <f>SUM(L270:L275)</f>
        <v>87720</v>
      </c>
    </row>
    <row r="277" spans="1:12">
      <c r="A277" s="179">
        <v>13</v>
      </c>
      <c r="B277" s="82" t="s">
        <v>307</v>
      </c>
      <c r="C277" s="112"/>
      <c r="D277" s="112"/>
      <c r="E277" s="112"/>
      <c r="F277" s="74"/>
      <c r="G277" s="7"/>
      <c r="H277" s="134"/>
      <c r="I277" s="134"/>
      <c r="J277" s="141"/>
      <c r="K277" s="134"/>
      <c r="L277" s="134"/>
    </row>
    <row r="278" spans="1:12">
      <c r="A278" s="213"/>
      <c r="B278" s="43" t="s">
        <v>379</v>
      </c>
      <c r="C278" s="112"/>
      <c r="D278" s="112">
        <v>20</v>
      </c>
      <c r="E278" s="112"/>
      <c r="F278" s="74"/>
      <c r="G278" s="39">
        <v>90</v>
      </c>
      <c r="H278" s="141">
        <f t="shared" ref="H278:H334" si="55">C278*G278</f>
        <v>0</v>
      </c>
      <c r="I278" s="141">
        <f t="shared" ref="I278:I335" si="56">D278*G278</f>
        <v>1800</v>
      </c>
      <c r="J278" s="141">
        <f t="shared" ref="J278:J335" si="57">E278*G278</f>
        <v>0</v>
      </c>
      <c r="K278" s="141">
        <f t="shared" ref="K278:K335" si="58">F278*G278</f>
        <v>0</v>
      </c>
      <c r="L278" s="142">
        <f t="shared" ref="L278:L335" si="59">SUM(H278:K278)</f>
        <v>1800</v>
      </c>
    </row>
    <row r="279" spans="1:12">
      <c r="A279" s="213"/>
      <c r="B279" s="42" t="s">
        <v>380</v>
      </c>
      <c r="C279" s="112"/>
      <c r="D279" s="112">
        <v>20</v>
      </c>
      <c r="E279" s="112"/>
      <c r="F279" s="74"/>
      <c r="G279" s="39">
        <v>32</v>
      </c>
      <c r="H279" s="141">
        <f t="shared" si="55"/>
        <v>0</v>
      </c>
      <c r="I279" s="141">
        <f t="shared" si="56"/>
        <v>640</v>
      </c>
      <c r="J279" s="141">
        <f t="shared" si="57"/>
        <v>0</v>
      </c>
      <c r="K279" s="141">
        <f t="shared" si="58"/>
        <v>0</v>
      </c>
      <c r="L279" s="142">
        <f t="shared" si="59"/>
        <v>640</v>
      </c>
    </row>
    <row r="280" spans="1:12" hidden="1">
      <c r="A280" s="213"/>
      <c r="B280" s="2" t="s">
        <v>431</v>
      </c>
      <c r="C280" s="112"/>
      <c r="D280" s="112">
        <v>0</v>
      </c>
      <c r="E280" s="112"/>
      <c r="F280" s="74"/>
      <c r="G280" s="39">
        <v>12</v>
      </c>
      <c r="H280" s="141">
        <f t="shared" si="55"/>
        <v>0</v>
      </c>
      <c r="I280" s="141">
        <f t="shared" si="56"/>
        <v>0</v>
      </c>
      <c r="J280" s="141">
        <f t="shared" si="57"/>
        <v>0</v>
      </c>
      <c r="K280" s="141">
        <f t="shared" si="58"/>
        <v>0</v>
      </c>
      <c r="L280" s="142">
        <f t="shared" si="59"/>
        <v>0</v>
      </c>
    </row>
    <row r="281" spans="1:12">
      <c r="A281" s="213"/>
      <c r="B281" s="2" t="s">
        <v>427</v>
      </c>
      <c r="C281" s="112">
        <v>10</v>
      </c>
      <c r="D281" s="112">
        <v>40</v>
      </c>
      <c r="E281" s="112"/>
      <c r="F281" s="74"/>
      <c r="G281" s="39">
        <v>5000</v>
      </c>
      <c r="H281" s="141">
        <f t="shared" si="55"/>
        <v>50000</v>
      </c>
      <c r="I281" s="141">
        <f t="shared" si="56"/>
        <v>200000</v>
      </c>
      <c r="J281" s="141">
        <f t="shared" si="57"/>
        <v>0</v>
      </c>
      <c r="K281" s="141">
        <f t="shared" si="58"/>
        <v>0</v>
      </c>
      <c r="L281" s="142">
        <f t="shared" si="59"/>
        <v>250000</v>
      </c>
    </row>
    <row r="282" spans="1:12">
      <c r="A282" s="213"/>
      <c r="B282" s="42" t="s">
        <v>377</v>
      </c>
      <c r="C282" s="112"/>
      <c r="D282" s="112">
        <v>20</v>
      </c>
      <c r="E282" s="112"/>
      <c r="F282" s="74"/>
      <c r="G282" s="39">
        <v>25</v>
      </c>
      <c r="H282" s="141">
        <f t="shared" si="55"/>
        <v>0</v>
      </c>
      <c r="I282" s="141">
        <f t="shared" si="56"/>
        <v>500</v>
      </c>
      <c r="J282" s="141">
        <f t="shared" si="57"/>
        <v>0</v>
      </c>
      <c r="K282" s="141">
        <f t="shared" si="58"/>
        <v>0</v>
      </c>
      <c r="L282" s="142">
        <f t="shared" si="59"/>
        <v>500</v>
      </c>
    </row>
    <row r="283" spans="1:12">
      <c r="A283" s="213"/>
      <c r="B283" s="42" t="s">
        <v>378</v>
      </c>
      <c r="C283" s="112"/>
      <c r="D283" s="112">
        <v>2</v>
      </c>
      <c r="E283" s="112"/>
      <c r="F283" s="74"/>
      <c r="G283" s="39">
        <v>25</v>
      </c>
      <c r="H283" s="141">
        <f t="shared" si="55"/>
        <v>0</v>
      </c>
      <c r="I283" s="141">
        <f t="shared" si="56"/>
        <v>50</v>
      </c>
      <c r="J283" s="141">
        <f t="shared" si="57"/>
        <v>0</v>
      </c>
      <c r="K283" s="141">
        <f t="shared" si="58"/>
        <v>0</v>
      </c>
      <c r="L283" s="142">
        <f t="shared" si="59"/>
        <v>50</v>
      </c>
    </row>
    <row r="284" spans="1:12">
      <c r="A284" s="214"/>
      <c r="B284" s="178" t="s">
        <v>477</v>
      </c>
      <c r="C284" s="112"/>
      <c r="D284" s="112">
        <v>5</v>
      </c>
      <c r="E284" s="112"/>
      <c r="F284" s="74"/>
      <c r="G284" s="39">
        <v>10</v>
      </c>
      <c r="H284" s="141">
        <f t="shared" si="55"/>
        <v>0</v>
      </c>
      <c r="I284" s="141">
        <f t="shared" si="56"/>
        <v>50</v>
      </c>
      <c r="J284" s="141">
        <f t="shared" si="57"/>
        <v>0</v>
      </c>
      <c r="K284" s="141">
        <f t="shared" si="58"/>
        <v>0</v>
      </c>
      <c r="L284" s="142">
        <f t="shared" si="59"/>
        <v>50</v>
      </c>
    </row>
    <row r="285" spans="1:12" hidden="1">
      <c r="A285" s="214"/>
      <c r="B285" s="42" t="s">
        <v>491</v>
      </c>
      <c r="C285" s="112"/>
      <c r="D285" s="112"/>
      <c r="E285" s="112">
        <v>0</v>
      </c>
      <c r="F285" s="74"/>
      <c r="G285" s="39">
        <v>16</v>
      </c>
      <c r="H285" s="141">
        <f>C285*G285</f>
        <v>0</v>
      </c>
      <c r="I285" s="141">
        <f>D285*G285</f>
        <v>0</v>
      </c>
      <c r="J285" s="141">
        <f>E285*G285</f>
        <v>0</v>
      </c>
      <c r="K285" s="141">
        <f>F285*G285</f>
        <v>0</v>
      </c>
      <c r="L285" s="142">
        <f>SUM(H285:K285)</f>
        <v>0</v>
      </c>
    </row>
    <row r="286" spans="1:12">
      <c r="A286" s="214"/>
      <c r="B286" s="42" t="s">
        <v>588</v>
      </c>
      <c r="C286" s="112"/>
      <c r="D286" s="112">
        <v>10</v>
      </c>
      <c r="E286" s="112"/>
      <c r="F286" s="74"/>
      <c r="G286" s="39">
        <v>40</v>
      </c>
      <c r="H286" s="141">
        <f>C286*G286</f>
        <v>0</v>
      </c>
      <c r="I286" s="141">
        <f t="shared" si="56"/>
        <v>400</v>
      </c>
      <c r="J286" s="141">
        <f t="shared" si="57"/>
        <v>0</v>
      </c>
      <c r="K286" s="141">
        <f>F286*G286</f>
        <v>0</v>
      </c>
      <c r="L286" s="142">
        <f t="shared" si="59"/>
        <v>400</v>
      </c>
    </row>
    <row r="287" spans="1:12">
      <c r="A287" s="215"/>
      <c r="B287" s="42" t="s">
        <v>540</v>
      </c>
      <c r="C287" s="112"/>
      <c r="D287" s="112">
        <v>5</v>
      </c>
      <c r="E287" s="112"/>
      <c r="F287" s="74"/>
      <c r="G287" s="39">
        <v>25</v>
      </c>
      <c r="H287" s="141">
        <f>C287*G287</f>
        <v>0</v>
      </c>
      <c r="I287" s="141">
        <f t="shared" si="56"/>
        <v>125</v>
      </c>
      <c r="J287" s="141">
        <f t="shared" si="57"/>
        <v>0</v>
      </c>
      <c r="K287" s="141">
        <f>F287*G287</f>
        <v>0</v>
      </c>
      <c r="L287" s="142">
        <f t="shared" si="59"/>
        <v>125</v>
      </c>
    </row>
    <row r="288" spans="1:12">
      <c r="A288" s="215"/>
      <c r="B288" s="42" t="s">
        <v>487</v>
      </c>
      <c r="C288" s="112"/>
      <c r="D288" s="112">
        <v>10</v>
      </c>
      <c r="E288" s="112"/>
      <c r="F288" s="74"/>
      <c r="G288" s="39">
        <v>65</v>
      </c>
      <c r="H288" s="141">
        <f t="shared" si="55"/>
        <v>0</v>
      </c>
      <c r="I288" s="141">
        <f t="shared" si="56"/>
        <v>650</v>
      </c>
      <c r="J288" s="141">
        <f t="shared" si="57"/>
        <v>0</v>
      </c>
      <c r="K288" s="141">
        <f t="shared" si="58"/>
        <v>0</v>
      </c>
      <c r="L288" s="142">
        <f t="shared" si="59"/>
        <v>650</v>
      </c>
    </row>
    <row r="289" spans="1:12" hidden="1">
      <c r="A289" s="215"/>
      <c r="B289" s="42" t="s">
        <v>386</v>
      </c>
      <c r="C289" s="112"/>
      <c r="D289" s="112">
        <v>0</v>
      </c>
      <c r="E289" s="112"/>
      <c r="F289" s="74"/>
      <c r="G289" s="39">
        <v>42</v>
      </c>
      <c r="H289" s="141">
        <f>C289*G289</f>
        <v>0</v>
      </c>
      <c r="I289" s="141">
        <f>D289*G289</f>
        <v>0</v>
      </c>
      <c r="J289" s="141">
        <f>E289*G289</f>
        <v>0</v>
      </c>
      <c r="K289" s="141">
        <f>F289*G289</f>
        <v>0</v>
      </c>
      <c r="L289" s="142">
        <f>SUM(H289:K289)</f>
        <v>0</v>
      </c>
    </row>
    <row r="290" spans="1:12">
      <c r="A290" s="215"/>
      <c r="B290" s="42" t="s">
        <v>589</v>
      </c>
      <c r="C290" s="112"/>
      <c r="D290" s="112">
        <v>10</v>
      </c>
      <c r="E290" s="112"/>
      <c r="F290" s="74"/>
      <c r="G290" s="39">
        <v>25</v>
      </c>
      <c r="H290" s="141">
        <f t="shared" si="55"/>
        <v>0</v>
      </c>
      <c r="I290" s="141">
        <f t="shared" si="56"/>
        <v>250</v>
      </c>
      <c r="J290" s="141">
        <f t="shared" si="57"/>
        <v>0</v>
      </c>
      <c r="K290" s="141">
        <f t="shared" si="58"/>
        <v>0</v>
      </c>
      <c r="L290" s="142">
        <f t="shared" si="59"/>
        <v>250</v>
      </c>
    </row>
    <row r="291" spans="1:12">
      <c r="A291" s="215"/>
      <c r="B291" s="42" t="s">
        <v>390</v>
      </c>
      <c r="C291" s="112"/>
      <c r="D291" s="112">
        <v>1</v>
      </c>
      <c r="E291" s="112"/>
      <c r="F291" s="74"/>
      <c r="G291" s="39">
        <v>50</v>
      </c>
      <c r="H291" s="141">
        <v>0</v>
      </c>
      <c r="I291" s="141">
        <f t="shared" si="56"/>
        <v>50</v>
      </c>
      <c r="J291" s="141">
        <f t="shared" si="57"/>
        <v>0</v>
      </c>
      <c r="K291" s="141">
        <v>0</v>
      </c>
      <c r="L291" s="142">
        <f t="shared" si="59"/>
        <v>50</v>
      </c>
    </row>
    <row r="292" spans="1:12">
      <c r="A292" s="215"/>
      <c r="B292" s="42" t="s">
        <v>391</v>
      </c>
      <c r="C292" s="112"/>
      <c r="D292" s="112">
        <v>5</v>
      </c>
      <c r="E292" s="112"/>
      <c r="F292" s="74"/>
      <c r="G292" s="39">
        <v>25</v>
      </c>
      <c r="H292" s="141">
        <f t="shared" si="55"/>
        <v>0</v>
      </c>
      <c r="I292" s="141">
        <f t="shared" si="56"/>
        <v>125</v>
      </c>
      <c r="J292" s="141">
        <f t="shared" si="57"/>
        <v>0</v>
      </c>
      <c r="K292" s="141">
        <f t="shared" si="58"/>
        <v>0</v>
      </c>
      <c r="L292" s="142">
        <f t="shared" si="59"/>
        <v>125</v>
      </c>
    </row>
    <row r="293" spans="1:12" hidden="1">
      <c r="A293" s="215"/>
      <c r="B293" s="42" t="s">
        <v>387</v>
      </c>
      <c r="C293" s="112"/>
      <c r="D293" s="112">
        <v>0</v>
      </c>
      <c r="E293" s="112"/>
      <c r="F293" s="74"/>
      <c r="G293" s="39">
        <v>45</v>
      </c>
      <c r="H293" s="141">
        <f t="shared" si="55"/>
        <v>0</v>
      </c>
      <c r="I293" s="141">
        <f t="shared" si="56"/>
        <v>0</v>
      </c>
      <c r="J293" s="141">
        <f t="shared" si="57"/>
        <v>0</v>
      </c>
      <c r="K293" s="141">
        <f t="shared" si="58"/>
        <v>0</v>
      </c>
      <c r="L293" s="142">
        <f t="shared" si="59"/>
        <v>0</v>
      </c>
    </row>
    <row r="294" spans="1:12" hidden="1">
      <c r="A294" s="215"/>
      <c r="B294" s="42" t="s">
        <v>490</v>
      </c>
      <c r="C294" s="112"/>
      <c r="D294" s="112">
        <v>0</v>
      </c>
      <c r="E294" s="112"/>
      <c r="F294" s="74"/>
      <c r="G294" s="39">
        <v>70</v>
      </c>
      <c r="H294" s="141">
        <f>C294*G294</f>
        <v>0</v>
      </c>
      <c r="I294" s="141">
        <f t="shared" si="56"/>
        <v>0</v>
      </c>
      <c r="J294" s="141">
        <f t="shared" si="57"/>
        <v>0</v>
      </c>
      <c r="K294" s="141">
        <f>F294*G294</f>
        <v>0</v>
      </c>
      <c r="L294" s="142">
        <f t="shared" si="59"/>
        <v>0</v>
      </c>
    </row>
    <row r="295" spans="1:12">
      <c r="A295" s="215"/>
      <c r="B295" s="42" t="s">
        <v>392</v>
      </c>
      <c r="C295" s="112"/>
      <c r="D295" s="112">
        <v>1</v>
      </c>
      <c r="E295" s="112"/>
      <c r="F295" s="74"/>
      <c r="G295" s="39">
        <v>250</v>
      </c>
      <c r="H295" s="141">
        <f t="shared" si="55"/>
        <v>0</v>
      </c>
      <c r="I295" s="141">
        <f t="shared" si="56"/>
        <v>250</v>
      </c>
      <c r="J295" s="141">
        <f t="shared" si="57"/>
        <v>0</v>
      </c>
      <c r="K295" s="141">
        <f t="shared" si="58"/>
        <v>0</v>
      </c>
      <c r="L295" s="142">
        <f t="shared" si="59"/>
        <v>250</v>
      </c>
    </row>
    <row r="296" spans="1:12" hidden="1">
      <c r="A296" s="215"/>
      <c r="B296" s="42" t="s">
        <v>393</v>
      </c>
      <c r="C296" s="112"/>
      <c r="D296" s="112">
        <v>0</v>
      </c>
      <c r="E296" s="112"/>
      <c r="F296" s="74"/>
      <c r="G296" s="39">
        <v>115</v>
      </c>
      <c r="H296" s="141">
        <f t="shared" si="55"/>
        <v>0</v>
      </c>
      <c r="I296" s="141">
        <f t="shared" si="56"/>
        <v>0</v>
      </c>
      <c r="J296" s="141">
        <f t="shared" si="57"/>
        <v>0</v>
      </c>
      <c r="K296" s="141">
        <f t="shared" si="58"/>
        <v>0</v>
      </c>
      <c r="L296" s="142">
        <f t="shared" si="59"/>
        <v>0</v>
      </c>
    </row>
    <row r="297" spans="1:12">
      <c r="A297" s="215"/>
      <c r="B297" s="2" t="s">
        <v>432</v>
      </c>
      <c r="C297" s="112"/>
      <c r="D297" s="112">
        <v>1</v>
      </c>
      <c r="E297" s="112"/>
      <c r="F297" s="74"/>
      <c r="G297" s="39">
        <v>260</v>
      </c>
      <c r="H297" s="141">
        <f t="shared" si="55"/>
        <v>0</v>
      </c>
      <c r="I297" s="141">
        <f t="shared" si="56"/>
        <v>260</v>
      </c>
      <c r="J297" s="141">
        <f t="shared" si="57"/>
        <v>0</v>
      </c>
      <c r="K297" s="141">
        <f t="shared" si="58"/>
        <v>0</v>
      </c>
      <c r="L297" s="142">
        <f t="shared" si="59"/>
        <v>260</v>
      </c>
    </row>
    <row r="298" spans="1:12">
      <c r="A298" s="215"/>
      <c r="B298" s="2" t="s">
        <v>587</v>
      </c>
      <c r="C298" s="112">
        <v>1</v>
      </c>
      <c r="D298" s="112"/>
      <c r="E298" s="112"/>
      <c r="F298" s="74"/>
      <c r="G298" s="39">
        <v>150</v>
      </c>
      <c r="H298" s="141">
        <f t="shared" si="55"/>
        <v>150</v>
      </c>
      <c r="I298" s="141">
        <f t="shared" si="56"/>
        <v>0</v>
      </c>
      <c r="J298" s="141">
        <f t="shared" si="57"/>
        <v>0</v>
      </c>
      <c r="K298" s="141">
        <f t="shared" si="58"/>
        <v>0</v>
      </c>
      <c r="L298" s="142">
        <f t="shared" si="59"/>
        <v>150</v>
      </c>
    </row>
    <row r="299" spans="1:12">
      <c r="A299" s="215"/>
      <c r="B299" s="43" t="s">
        <v>476</v>
      </c>
      <c r="C299" s="112"/>
      <c r="D299" s="112">
        <v>5</v>
      </c>
      <c r="E299" s="112"/>
      <c r="F299" s="74"/>
      <c r="G299" s="39">
        <v>9</v>
      </c>
      <c r="H299" s="141">
        <f t="shared" si="55"/>
        <v>0</v>
      </c>
      <c r="I299" s="141">
        <f t="shared" si="56"/>
        <v>45</v>
      </c>
      <c r="J299" s="141">
        <f t="shared" si="57"/>
        <v>0</v>
      </c>
      <c r="K299" s="141">
        <f t="shared" si="58"/>
        <v>0</v>
      </c>
      <c r="L299" s="142">
        <f t="shared" si="59"/>
        <v>45</v>
      </c>
    </row>
    <row r="300" spans="1:12">
      <c r="A300" s="215"/>
      <c r="B300" s="42" t="s">
        <v>395</v>
      </c>
      <c r="C300" s="112"/>
      <c r="D300" s="74">
        <v>30</v>
      </c>
      <c r="E300" s="74"/>
      <c r="F300" s="74"/>
      <c r="G300" s="39">
        <v>120</v>
      </c>
      <c r="H300" s="141">
        <f t="shared" si="55"/>
        <v>0</v>
      </c>
      <c r="I300" s="141">
        <f t="shared" si="56"/>
        <v>3600</v>
      </c>
      <c r="J300" s="141">
        <f t="shared" si="57"/>
        <v>0</v>
      </c>
      <c r="K300" s="141">
        <f t="shared" si="58"/>
        <v>0</v>
      </c>
      <c r="L300" s="142">
        <f t="shared" si="59"/>
        <v>3600</v>
      </c>
    </row>
    <row r="301" spans="1:12">
      <c r="A301" s="215"/>
      <c r="B301" s="42" t="s">
        <v>396</v>
      </c>
      <c r="C301" s="112">
        <v>4</v>
      </c>
      <c r="D301" s="112">
        <v>4</v>
      </c>
      <c r="E301" s="112">
        <v>4</v>
      </c>
      <c r="F301" s="74"/>
      <c r="G301" s="39">
        <v>300</v>
      </c>
      <c r="H301" s="141">
        <f t="shared" si="55"/>
        <v>1200</v>
      </c>
      <c r="I301" s="141">
        <f t="shared" si="56"/>
        <v>1200</v>
      </c>
      <c r="J301" s="141">
        <f t="shared" si="57"/>
        <v>1200</v>
      </c>
      <c r="K301" s="141">
        <f t="shared" si="58"/>
        <v>0</v>
      </c>
      <c r="L301" s="142">
        <f t="shared" si="59"/>
        <v>3600</v>
      </c>
    </row>
    <row r="302" spans="1:12" hidden="1">
      <c r="A302" s="215"/>
      <c r="B302" s="42" t="s">
        <v>489</v>
      </c>
      <c r="C302" s="112"/>
      <c r="D302" s="112">
        <v>0</v>
      </c>
      <c r="E302" s="112"/>
      <c r="F302" s="74"/>
      <c r="G302" s="39">
        <v>75</v>
      </c>
      <c r="H302" s="141">
        <f t="shared" si="55"/>
        <v>0</v>
      </c>
      <c r="I302" s="141">
        <f t="shared" si="56"/>
        <v>0</v>
      </c>
      <c r="J302" s="141">
        <f t="shared" si="57"/>
        <v>0</v>
      </c>
      <c r="K302" s="141">
        <f t="shared" si="58"/>
        <v>0</v>
      </c>
      <c r="L302" s="142">
        <f t="shared" si="59"/>
        <v>0</v>
      </c>
    </row>
    <row r="303" spans="1:12">
      <c r="A303" s="215"/>
      <c r="B303" s="42" t="s">
        <v>398</v>
      </c>
      <c r="C303" s="112"/>
      <c r="D303" s="112">
        <v>15</v>
      </c>
      <c r="E303" s="112"/>
      <c r="F303" s="74"/>
      <c r="G303" s="39">
        <v>20</v>
      </c>
      <c r="H303" s="141">
        <f t="shared" si="55"/>
        <v>0</v>
      </c>
      <c r="I303" s="141">
        <f t="shared" si="56"/>
        <v>300</v>
      </c>
      <c r="J303" s="141">
        <f t="shared" si="57"/>
        <v>0</v>
      </c>
      <c r="K303" s="141">
        <f t="shared" si="58"/>
        <v>0</v>
      </c>
      <c r="L303" s="142">
        <f t="shared" si="59"/>
        <v>300</v>
      </c>
    </row>
    <row r="304" spans="1:12">
      <c r="A304" s="215"/>
      <c r="B304" s="42" t="s">
        <v>401</v>
      </c>
      <c r="C304" s="112"/>
      <c r="D304" s="112">
        <v>8</v>
      </c>
      <c r="E304" s="112"/>
      <c r="F304" s="74"/>
      <c r="G304" s="39">
        <v>650</v>
      </c>
      <c r="H304" s="141">
        <f t="shared" si="55"/>
        <v>0</v>
      </c>
      <c r="I304" s="141">
        <f t="shared" si="56"/>
        <v>5200</v>
      </c>
      <c r="J304" s="141">
        <f t="shared" si="57"/>
        <v>0</v>
      </c>
      <c r="K304" s="141">
        <f t="shared" si="58"/>
        <v>0</v>
      </c>
      <c r="L304" s="142">
        <f t="shared" si="59"/>
        <v>5200</v>
      </c>
    </row>
    <row r="305" spans="1:12">
      <c r="A305" s="215"/>
      <c r="B305" s="42" t="s">
        <v>402</v>
      </c>
      <c r="C305" s="112"/>
      <c r="D305" s="112">
        <v>5</v>
      </c>
      <c r="E305" s="112"/>
      <c r="F305" s="74"/>
      <c r="G305" s="39">
        <v>45</v>
      </c>
      <c r="H305" s="141">
        <f t="shared" si="55"/>
        <v>0</v>
      </c>
      <c r="I305" s="141">
        <f t="shared" si="56"/>
        <v>225</v>
      </c>
      <c r="J305" s="141">
        <f t="shared" si="57"/>
        <v>0</v>
      </c>
      <c r="K305" s="141">
        <f t="shared" si="58"/>
        <v>0</v>
      </c>
      <c r="L305" s="142">
        <f t="shared" si="59"/>
        <v>225</v>
      </c>
    </row>
    <row r="306" spans="1:12">
      <c r="A306" s="215"/>
      <c r="B306" s="42" t="s">
        <v>403</v>
      </c>
      <c r="C306" s="112"/>
      <c r="D306" s="112">
        <v>10</v>
      </c>
      <c r="E306" s="112"/>
      <c r="F306" s="74"/>
      <c r="G306" s="39">
        <v>120</v>
      </c>
      <c r="H306" s="141">
        <f t="shared" si="55"/>
        <v>0</v>
      </c>
      <c r="I306" s="141">
        <f t="shared" si="56"/>
        <v>1200</v>
      </c>
      <c r="J306" s="141">
        <f t="shared" si="57"/>
        <v>0</v>
      </c>
      <c r="K306" s="141">
        <f t="shared" si="58"/>
        <v>0</v>
      </c>
      <c r="L306" s="142">
        <f t="shared" si="59"/>
        <v>1200</v>
      </c>
    </row>
    <row r="307" spans="1:12">
      <c r="A307" s="215"/>
      <c r="B307" s="7" t="s">
        <v>373</v>
      </c>
      <c r="C307" s="112"/>
      <c r="D307" s="112">
        <v>3000</v>
      </c>
      <c r="E307" s="112"/>
      <c r="F307" s="74"/>
      <c r="G307" s="39">
        <v>28</v>
      </c>
      <c r="H307" s="141">
        <f t="shared" si="55"/>
        <v>0</v>
      </c>
      <c r="I307" s="141">
        <f t="shared" si="56"/>
        <v>84000</v>
      </c>
      <c r="J307" s="141">
        <f t="shared" si="57"/>
        <v>0</v>
      </c>
      <c r="K307" s="141">
        <f t="shared" si="58"/>
        <v>0</v>
      </c>
      <c r="L307" s="142">
        <f t="shared" si="59"/>
        <v>84000</v>
      </c>
    </row>
    <row r="308" spans="1:12">
      <c r="A308" s="215"/>
      <c r="B308" s="2" t="s">
        <v>428</v>
      </c>
      <c r="C308" s="112"/>
      <c r="D308" s="112">
        <v>37</v>
      </c>
      <c r="E308" s="112">
        <v>3</v>
      </c>
      <c r="F308" s="74"/>
      <c r="G308" s="39">
        <v>350</v>
      </c>
      <c r="H308" s="141">
        <f t="shared" si="55"/>
        <v>0</v>
      </c>
      <c r="I308" s="141">
        <f t="shared" si="56"/>
        <v>12950</v>
      </c>
      <c r="J308" s="141">
        <f t="shared" si="57"/>
        <v>1050</v>
      </c>
      <c r="K308" s="141">
        <f t="shared" si="58"/>
        <v>0</v>
      </c>
      <c r="L308" s="142">
        <f t="shared" si="59"/>
        <v>14000</v>
      </c>
    </row>
    <row r="309" spans="1:12">
      <c r="A309" s="215"/>
      <c r="B309" s="2" t="s">
        <v>429</v>
      </c>
      <c r="C309" s="112"/>
      <c r="D309" s="112">
        <v>2</v>
      </c>
      <c r="E309" s="112"/>
      <c r="F309" s="74"/>
      <c r="G309" s="39">
        <v>650</v>
      </c>
      <c r="H309" s="141">
        <f t="shared" si="55"/>
        <v>0</v>
      </c>
      <c r="I309" s="141">
        <f t="shared" si="56"/>
        <v>1300</v>
      </c>
      <c r="J309" s="141">
        <f t="shared" si="57"/>
        <v>0</v>
      </c>
      <c r="K309" s="141">
        <f t="shared" si="58"/>
        <v>0</v>
      </c>
      <c r="L309" s="142">
        <f t="shared" si="59"/>
        <v>1300</v>
      </c>
    </row>
    <row r="310" spans="1:12" hidden="1">
      <c r="A310" s="96"/>
      <c r="B310" s="57" t="s">
        <v>404</v>
      </c>
      <c r="C310" s="112"/>
      <c r="D310" s="112">
        <v>0</v>
      </c>
      <c r="E310" s="112"/>
      <c r="F310" s="74"/>
      <c r="G310" s="39">
        <v>60</v>
      </c>
      <c r="H310" s="141">
        <f t="shared" si="55"/>
        <v>0</v>
      </c>
      <c r="I310" s="141">
        <f t="shared" si="56"/>
        <v>0</v>
      </c>
      <c r="J310" s="141">
        <f t="shared" si="57"/>
        <v>0</v>
      </c>
      <c r="K310" s="141">
        <f t="shared" si="58"/>
        <v>0</v>
      </c>
      <c r="L310" s="142">
        <f t="shared" si="59"/>
        <v>0</v>
      </c>
    </row>
    <row r="311" spans="1:12">
      <c r="A311" s="96"/>
      <c r="B311" s="42" t="s">
        <v>483</v>
      </c>
      <c r="C311" s="112"/>
      <c r="D311" s="112">
        <v>2</v>
      </c>
      <c r="E311" s="112"/>
      <c r="F311" s="74"/>
      <c r="G311" s="39">
        <v>42</v>
      </c>
      <c r="H311" s="141">
        <f t="shared" si="55"/>
        <v>0</v>
      </c>
      <c r="I311" s="141">
        <f t="shared" si="56"/>
        <v>84</v>
      </c>
      <c r="J311" s="141">
        <f t="shared" si="57"/>
        <v>0</v>
      </c>
      <c r="K311" s="141">
        <f t="shared" si="58"/>
        <v>0</v>
      </c>
      <c r="L311" s="142">
        <f t="shared" si="59"/>
        <v>84</v>
      </c>
    </row>
    <row r="312" spans="1:12">
      <c r="A312" s="96"/>
      <c r="B312" s="2" t="s">
        <v>436</v>
      </c>
      <c r="C312" s="112"/>
      <c r="D312" s="112">
        <v>2</v>
      </c>
      <c r="E312" s="112"/>
      <c r="F312" s="74"/>
      <c r="G312" s="39">
        <v>400</v>
      </c>
      <c r="H312" s="141">
        <f t="shared" si="55"/>
        <v>0</v>
      </c>
      <c r="I312" s="141">
        <f t="shared" si="56"/>
        <v>800</v>
      </c>
      <c r="J312" s="141">
        <f t="shared" si="57"/>
        <v>0</v>
      </c>
      <c r="K312" s="141">
        <f t="shared" si="58"/>
        <v>0</v>
      </c>
      <c r="L312" s="142">
        <f t="shared" si="59"/>
        <v>800</v>
      </c>
    </row>
    <row r="313" spans="1:12" ht="25.5">
      <c r="A313" s="96"/>
      <c r="B313" s="42" t="s">
        <v>405</v>
      </c>
      <c r="C313" s="112">
        <v>2</v>
      </c>
      <c r="D313" s="112"/>
      <c r="E313" s="112"/>
      <c r="F313" s="74"/>
      <c r="G313" s="39">
        <v>265</v>
      </c>
      <c r="H313" s="141">
        <f t="shared" si="55"/>
        <v>530</v>
      </c>
      <c r="I313" s="141">
        <f t="shared" si="56"/>
        <v>0</v>
      </c>
      <c r="J313" s="141">
        <f t="shared" si="57"/>
        <v>0</v>
      </c>
      <c r="K313" s="141">
        <f t="shared" si="58"/>
        <v>0</v>
      </c>
      <c r="L313" s="142">
        <f t="shared" si="59"/>
        <v>530</v>
      </c>
    </row>
    <row r="314" spans="1:12" hidden="1">
      <c r="A314" s="96"/>
      <c r="B314" s="44" t="s">
        <v>406</v>
      </c>
      <c r="C314" s="112"/>
      <c r="D314" s="112">
        <v>0</v>
      </c>
      <c r="E314" s="112"/>
      <c r="F314" s="112"/>
      <c r="G314" s="39">
        <v>460</v>
      </c>
      <c r="H314" s="141">
        <f t="shared" si="55"/>
        <v>0</v>
      </c>
      <c r="I314" s="141">
        <f t="shared" si="56"/>
        <v>0</v>
      </c>
      <c r="J314" s="141">
        <f t="shared" si="57"/>
        <v>0</v>
      </c>
      <c r="K314" s="141">
        <f t="shared" si="58"/>
        <v>0</v>
      </c>
      <c r="L314" s="142">
        <f t="shared" si="59"/>
        <v>0</v>
      </c>
    </row>
    <row r="315" spans="1:12">
      <c r="A315" s="96"/>
      <c r="B315" s="44" t="s">
        <v>407</v>
      </c>
      <c r="C315" s="112"/>
      <c r="D315" s="112">
        <v>5</v>
      </c>
      <c r="E315" s="112"/>
      <c r="F315" s="74"/>
      <c r="G315" s="39">
        <v>205</v>
      </c>
      <c r="H315" s="141">
        <f t="shared" si="55"/>
        <v>0</v>
      </c>
      <c r="I315" s="141">
        <f t="shared" si="56"/>
        <v>1025</v>
      </c>
      <c r="J315" s="141">
        <f t="shared" si="57"/>
        <v>0</v>
      </c>
      <c r="K315" s="141">
        <f t="shared" si="58"/>
        <v>0</v>
      </c>
      <c r="L315" s="142">
        <f t="shared" si="59"/>
        <v>1025</v>
      </c>
    </row>
    <row r="316" spans="1:12">
      <c r="A316" s="216"/>
      <c r="B316" s="44" t="s">
        <v>409</v>
      </c>
      <c r="C316" s="112"/>
      <c r="D316" s="112">
        <v>10</v>
      </c>
      <c r="E316" s="112"/>
      <c r="F316" s="74"/>
      <c r="G316" s="39">
        <v>35</v>
      </c>
      <c r="H316" s="141">
        <f t="shared" si="55"/>
        <v>0</v>
      </c>
      <c r="I316" s="141">
        <f t="shared" si="56"/>
        <v>350</v>
      </c>
      <c r="J316" s="141">
        <f t="shared" si="57"/>
        <v>0</v>
      </c>
      <c r="K316" s="141">
        <f t="shared" si="58"/>
        <v>0</v>
      </c>
      <c r="L316" s="142">
        <f t="shared" si="59"/>
        <v>350</v>
      </c>
    </row>
    <row r="317" spans="1:12">
      <c r="A317" s="216"/>
      <c r="B317" s="44" t="s">
        <v>410</v>
      </c>
      <c r="C317" s="112"/>
      <c r="D317" s="174">
        <v>2</v>
      </c>
      <c r="E317" s="112"/>
      <c r="F317" s="74"/>
      <c r="G317" s="39">
        <v>52</v>
      </c>
      <c r="H317" s="141">
        <f t="shared" si="55"/>
        <v>0</v>
      </c>
      <c r="I317" s="141">
        <f t="shared" si="56"/>
        <v>104</v>
      </c>
      <c r="J317" s="141">
        <f t="shared" si="57"/>
        <v>0</v>
      </c>
      <c r="K317" s="141">
        <f t="shared" si="58"/>
        <v>0</v>
      </c>
      <c r="L317" s="142">
        <f t="shared" si="59"/>
        <v>104</v>
      </c>
    </row>
    <row r="318" spans="1:12">
      <c r="A318" s="216"/>
      <c r="B318" s="44" t="s">
        <v>408</v>
      </c>
      <c r="C318" s="112"/>
      <c r="D318" s="112">
        <v>1</v>
      </c>
      <c r="E318" s="112"/>
      <c r="F318" s="74"/>
      <c r="G318" s="39">
        <v>40</v>
      </c>
      <c r="H318" s="141">
        <f t="shared" si="55"/>
        <v>0</v>
      </c>
      <c r="I318" s="141">
        <f t="shared" si="56"/>
        <v>40</v>
      </c>
      <c r="J318" s="141">
        <f t="shared" si="57"/>
        <v>0</v>
      </c>
      <c r="K318" s="141">
        <f t="shared" si="58"/>
        <v>0</v>
      </c>
      <c r="L318" s="142">
        <f t="shared" si="59"/>
        <v>40</v>
      </c>
    </row>
    <row r="319" spans="1:12">
      <c r="A319" s="216"/>
      <c r="B319" s="44" t="s">
        <v>411</v>
      </c>
      <c r="C319" s="112"/>
      <c r="D319" s="112">
        <v>2</v>
      </c>
      <c r="E319" s="112"/>
      <c r="F319" s="74"/>
      <c r="G319" s="39">
        <v>40</v>
      </c>
      <c r="H319" s="141">
        <f t="shared" si="55"/>
        <v>0</v>
      </c>
      <c r="I319" s="141">
        <f t="shared" si="56"/>
        <v>80</v>
      </c>
      <c r="J319" s="141">
        <f t="shared" si="57"/>
        <v>0</v>
      </c>
      <c r="K319" s="141">
        <f t="shared" si="58"/>
        <v>0</v>
      </c>
      <c r="L319" s="142">
        <f t="shared" si="59"/>
        <v>80</v>
      </c>
    </row>
    <row r="320" spans="1:12">
      <c r="A320" s="216"/>
      <c r="B320" s="32" t="s">
        <v>413</v>
      </c>
      <c r="C320" s="112"/>
      <c r="D320" s="112">
        <v>130</v>
      </c>
      <c r="E320" s="112"/>
      <c r="F320" s="74"/>
      <c r="G320" s="39">
        <v>8</v>
      </c>
      <c r="H320" s="141">
        <f t="shared" si="55"/>
        <v>0</v>
      </c>
      <c r="I320" s="141">
        <f t="shared" si="56"/>
        <v>1040</v>
      </c>
      <c r="J320" s="141">
        <f t="shared" si="57"/>
        <v>0</v>
      </c>
      <c r="K320" s="141">
        <f t="shared" si="58"/>
        <v>0</v>
      </c>
      <c r="L320" s="142">
        <f t="shared" si="59"/>
        <v>1040</v>
      </c>
    </row>
    <row r="321" spans="1:12">
      <c r="A321" s="216"/>
      <c r="B321" s="44" t="s">
        <v>414</v>
      </c>
      <c r="C321" s="112"/>
      <c r="D321" s="112">
        <v>10</v>
      </c>
      <c r="E321" s="112"/>
      <c r="F321" s="74"/>
      <c r="G321" s="39">
        <v>30</v>
      </c>
      <c r="H321" s="141">
        <f t="shared" si="55"/>
        <v>0</v>
      </c>
      <c r="I321" s="141">
        <f t="shared" si="56"/>
        <v>300</v>
      </c>
      <c r="J321" s="141">
        <f t="shared" si="57"/>
        <v>0</v>
      </c>
      <c r="K321" s="141">
        <f t="shared" si="58"/>
        <v>0</v>
      </c>
      <c r="L321" s="142">
        <f t="shared" si="59"/>
        <v>300</v>
      </c>
    </row>
    <row r="322" spans="1:12">
      <c r="A322" s="216"/>
      <c r="B322" s="44" t="s">
        <v>415</v>
      </c>
      <c r="C322" s="112"/>
      <c r="D322" s="112">
        <v>1</v>
      </c>
      <c r="E322" s="112"/>
      <c r="F322" s="74"/>
      <c r="G322" s="39">
        <v>68</v>
      </c>
      <c r="H322" s="141">
        <f t="shared" si="55"/>
        <v>0</v>
      </c>
      <c r="I322" s="141">
        <f t="shared" si="56"/>
        <v>68</v>
      </c>
      <c r="J322" s="141">
        <f t="shared" si="57"/>
        <v>0</v>
      </c>
      <c r="K322" s="141">
        <f t="shared" si="58"/>
        <v>0</v>
      </c>
      <c r="L322" s="142">
        <f t="shared" si="59"/>
        <v>68</v>
      </c>
    </row>
    <row r="323" spans="1:12" hidden="1">
      <c r="A323" s="216"/>
      <c r="B323" s="44" t="s">
        <v>416</v>
      </c>
      <c r="C323" s="112"/>
      <c r="D323" s="112">
        <v>0</v>
      </c>
      <c r="E323" s="112"/>
      <c r="F323" s="74"/>
      <c r="G323" s="39">
        <v>565</v>
      </c>
      <c r="H323" s="141">
        <f t="shared" si="55"/>
        <v>0</v>
      </c>
      <c r="I323" s="141">
        <f t="shared" si="56"/>
        <v>0</v>
      </c>
      <c r="J323" s="141">
        <f t="shared" si="57"/>
        <v>0</v>
      </c>
      <c r="K323" s="141">
        <f t="shared" si="58"/>
        <v>0</v>
      </c>
      <c r="L323" s="142">
        <f t="shared" si="59"/>
        <v>0</v>
      </c>
    </row>
    <row r="324" spans="1:12">
      <c r="A324" s="216"/>
      <c r="B324" s="44" t="s">
        <v>482</v>
      </c>
      <c r="C324" s="154"/>
      <c r="D324" s="154">
        <v>10</v>
      </c>
      <c r="E324" s="112"/>
      <c r="F324" s="74"/>
      <c r="G324" s="39">
        <v>105</v>
      </c>
      <c r="H324" s="141">
        <f t="shared" si="55"/>
        <v>0</v>
      </c>
      <c r="I324" s="141">
        <f t="shared" si="56"/>
        <v>1050</v>
      </c>
      <c r="J324" s="141">
        <f t="shared" si="57"/>
        <v>0</v>
      </c>
      <c r="K324" s="141">
        <f t="shared" si="58"/>
        <v>0</v>
      </c>
      <c r="L324" s="142">
        <f t="shared" si="59"/>
        <v>1050</v>
      </c>
    </row>
    <row r="325" spans="1:12">
      <c r="A325" s="216"/>
      <c r="B325" s="193" t="s">
        <v>481</v>
      </c>
      <c r="C325" s="112"/>
      <c r="D325" s="112">
        <v>10</v>
      </c>
      <c r="E325" s="112"/>
      <c r="F325" s="74"/>
      <c r="G325" s="39">
        <v>400</v>
      </c>
      <c r="H325" s="141">
        <f t="shared" si="55"/>
        <v>0</v>
      </c>
      <c r="I325" s="141">
        <f t="shared" si="56"/>
        <v>4000</v>
      </c>
      <c r="J325" s="141">
        <f t="shared" si="57"/>
        <v>0</v>
      </c>
      <c r="K325" s="141">
        <f t="shared" si="58"/>
        <v>0</v>
      </c>
      <c r="L325" s="142">
        <f t="shared" si="59"/>
        <v>4000</v>
      </c>
    </row>
    <row r="326" spans="1:12">
      <c r="A326" s="217"/>
      <c r="B326" s="43" t="s">
        <v>492</v>
      </c>
      <c r="C326" s="170"/>
      <c r="D326" s="112">
        <v>6</v>
      </c>
      <c r="E326" s="170"/>
      <c r="F326" s="74"/>
      <c r="G326" s="39">
        <v>4000</v>
      </c>
      <c r="H326" s="141">
        <f t="shared" si="55"/>
        <v>0</v>
      </c>
      <c r="I326" s="141">
        <f t="shared" si="56"/>
        <v>24000</v>
      </c>
      <c r="J326" s="141">
        <f t="shared" si="57"/>
        <v>0</v>
      </c>
      <c r="K326" s="141">
        <f t="shared" si="58"/>
        <v>0</v>
      </c>
      <c r="L326" s="142">
        <f t="shared" si="59"/>
        <v>24000</v>
      </c>
    </row>
    <row r="327" spans="1:12">
      <c r="A327" s="96"/>
      <c r="B327" s="42" t="s">
        <v>418</v>
      </c>
      <c r="C327" s="112">
        <v>5</v>
      </c>
      <c r="D327" s="112"/>
      <c r="E327" s="112"/>
      <c r="F327" s="74"/>
      <c r="G327" s="39">
        <v>220</v>
      </c>
      <c r="H327" s="141">
        <f t="shared" si="55"/>
        <v>1100</v>
      </c>
      <c r="I327" s="141">
        <f t="shared" si="56"/>
        <v>0</v>
      </c>
      <c r="J327" s="141">
        <f t="shared" si="57"/>
        <v>0</v>
      </c>
      <c r="K327" s="141">
        <f t="shared" si="58"/>
        <v>0</v>
      </c>
      <c r="L327" s="142">
        <f t="shared" si="59"/>
        <v>1100</v>
      </c>
    </row>
    <row r="328" spans="1:12">
      <c r="A328" s="96"/>
      <c r="B328" s="42" t="s">
        <v>422</v>
      </c>
      <c r="C328" s="170"/>
      <c r="D328" s="112">
        <v>10</v>
      </c>
      <c r="E328" s="112">
        <v>5</v>
      </c>
      <c r="F328" s="74"/>
      <c r="G328" s="39">
        <v>260</v>
      </c>
      <c r="H328" s="141">
        <f t="shared" si="55"/>
        <v>0</v>
      </c>
      <c r="I328" s="141">
        <f t="shared" si="56"/>
        <v>2600</v>
      </c>
      <c r="J328" s="141">
        <f t="shared" si="57"/>
        <v>1300</v>
      </c>
      <c r="K328" s="141">
        <f t="shared" si="58"/>
        <v>0</v>
      </c>
      <c r="L328" s="142">
        <f t="shared" si="59"/>
        <v>3900</v>
      </c>
    </row>
    <row r="329" spans="1:12" hidden="1">
      <c r="A329" s="216"/>
      <c r="B329" s="44" t="s">
        <v>419</v>
      </c>
      <c r="C329" s="112"/>
      <c r="D329" s="112">
        <v>0</v>
      </c>
      <c r="E329" s="112"/>
      <c r="F329" s="74"/>
      <c r="G329" s="39">
        <v>160</v>
      </c>
      <c r="H329" s="141">
        <f t="shared" si="55"/>
        <v>0</v>
      </c>
      <c r="I329" s="141">
        <f t="shared" si="56"/>
        <v>0</v>
      </c>
      <c r="J329" s="141">
        <f t="shared" si="57"/>
        <v>0</v>
      </c>
      <c r="K329" s="141">
        <f t="shared" si="58"/>
        <v>0</v>
      </c>
      <c r="L329" s="142">
        <f t="shared" si="59"/>
        <v>0</v>
      </c>
    </row>
    <row r="330" spans="1:12">
      <c r="A330" s="216"/>
      <c r="B330" s="5" t="s">
        <v>430</v>
      </c>
      <c r="C330" s="112">
        <v>2</v>
      </c>
      <c r="D330" s="112">
        <v>5</v>
      </c>
      <c r="E330" s="112"/>
      <c r="F330" s="74"/>
      <c r="G330" s="39">
        <v>6500</v>
      </c>
      <c r="H330" s="141">
        <f t="shared" si="55"/>
        <v>13000</v>
      </c>
      <c r="I330" s="141">
        <f t="shared" si="56"/>
        <v>32500</v>
      </c>
      <c r="J330" s="141">
        <f t="shared" si="57"/>
        <v>0</v>
      </c>
      <c r="K330" s="141">
        <f t="shared" si="58"/>
        <v>0</v>
      </c>
      <c r="L330" s="142">
        <f t="shared" si="59"/>
        <v>45500</v>
      </c>
    </row>
    <row r="331" spans="1:12">
      <c r="A331" s="216"/>
      <c r="B331" s="44" t="s">
        <v>493</v>
      </c>
      <c r="C331" s="112"/>
      <c r="D331" s="112">
        <v>2</v>
      </c>
      <c r="E331" s="112"/>
      <c r="F331" s="74"/>
      <c r="G331" s="39">
        <v>11</v>
      </c>
      <c r="H331" s="141">
        <f t="shared" si="55"/>
        <v>0</v>
      </c>
      <c r="I331" s="141">
        <f t="shared" si="56"/>
        <v>22</v>
      </c>
      <c r="J331" s="141">
        <f t="shared" si="57"/>
        <v>0</v>
      </c>
      <c r="K331" s="141">
        <f t="shared" si="58"/>
        <v>0</v>
      </c>
      <c r="L331" s="142">
        <f t="shared" si="59"/>
        <v>22</v>
      </c>
    </row>
    <row r="332" spans="1:12">
      <c r="A332" s="216"/>
      <c r="B332" s="32" t="s">
        <v>426</v>
      </c>
      <c r="C332" s="112"/>
      <c r="D332" s="112">
        <v>240</v>
      </c>
      <c r="E332" s="112"/>
      <c r="F332" s="74"/>
      <c r="G332" s="39">
        <v>15</v>
      </c>
      <c r="H332" s="141">
        <f t="shared" si="55"/>
        <v>0</v>
      </c>
      <c r="I332" s="141">
        <f t="shared" si="56"/>
        <v>3600</v>
      </c>
      <c r="J332" s="141">
        <f t="shared" si="57"/>
        <v>0</v>
      </c>
      <c r="K332" s="141">
        <f t="shared" si="58"/>
        <v>0</v>
      </c>
      <c r="L332" s="142">
        <f t="shared" si="59"/>
        <v>3600</v>
      </c>
    </row>
    <row r="333" spans="1:12">
      <c r="A333" s="216"/>
      <c r="B333" s="32" t="s">
        <v>425</v>
      </c>
      <c r="C333" s="112"/>
      <c r="D333" s="112">
        <v>6</v>
      </c>
      <c r="E333" s="112"/>
      <c r="F333" s="74"/>
      <c r="G333" s="39">
        <v>400</v>
      </c>
      <c r="H333" s="141">
        <f t="shared" si="55"/>
        <v>0</v>
      </c>
      <c r="I333" s="141">
        <f t="shared" si="56"/>
        <v>2400</v>
      </c>
      <c r="J333" s="141">
        <f t="shared" si="57"/>
        <v>0</v>
      </c>
      <c r="K333" s="141">
        <f t="shared" si="58"/>
        <v>0</v>
      </c>
      <c r="L333" s="142">
        <f t="shared" si="59"/>
        <v>2400</v>
      </c>
    </row>
    <row r="334" spans="1:12">
      <c r="A334" s="216"/>
      <c r="B334" s="5" t="s">
        <v>494</v>
      </c>
      <c r="C334" s="112"/>
      <c r="D334" s="112">
        <v>3</v>
      </c>
      <c r="E334" s="112"/>
      <c r="F334" s="74"/>
      <c r="G334" s="39">
        <v>30</v>
      </c>
      <c r="H334" s="141">
        <f t="shared" si="55"/>
        <v>0</v>
      </c>
      <c r="I334" s="141">
        <f t="shared" si="56"/>
        <v>90</v>
      </c>
      <c r="J334" s="141">
        <f t="shared" si="57"/>
        <v>0</v>
      </c>
      <c r="K334" s="141">
        <f t="shared" si="58"/>
        <v>0</v>
      </c>
      <c r="L334" s="142">
        <f t="shared" si="59"/>
        <v>90</v>
      </c>
    </row>
    <row r="335" spans="1:12">
      <c r="A335" s="216"/>
      <c r="B335" s="44" t="s">
        <v>439</v>
      </c>
      <c r="C335" s="112"/>
      <c r="D335" s="112">
        <v>8</v>
      </c>
      <c r="E335" s="112"/>
      <c r="F335" s="74"/>
      <c r="G335" s="39">
        <v>38</v>
      </c>
      <c r="H335" s="141">
        <f>C335*G335</f>
        <v>0</v>
      </c>
      <c r="I335" s="141">
        <f t="shared" si="56"/>
        <v>304</v>
      </c>
      <c r="J335" s="141">
        <f t="shared" si="57"/>
        <v>0</v>
      </c>
      <c r="K335" s="141">
        <f t="shared" si="58"/>
        <v>0</v>
      </c>
      <c r="L335" s="142">
        <f t="shared" si="59"/>
        <v>304</v>
      </c>
    </row>
    <row r="336" spans="1:12" ht="24">
      <c r="A336" s="98" t="s">
        <v>58</v>
      </c>
      <c r="B336" s="99"/>
      <c r="C336" s="111"/>
      <c r="D336" s="111"/>
      <c r="E336" s="111"/>
      <c r="F336" s="111"/>
      <c r="G336" s="39"/>
      <c r="H336" s="144">
        <f>SUM(H278:H335)</f>
        <v>65980</v>
      </c>
      <c r="I336" s="144">
        <f>SUM(I278:I335)</f>
        <v>389627</v>
      </c>
      <c r="J336" s="144">
        <f>SUM(J278:J335)</f>
        <v>3550</v>
      </c>
      <c r="K336" s="144">
        <f>SUM(K278:K335)</f>
        <v>0</v>
      </c>
      <c r="L336" s="144">
        <f>SUM(L278:L335)</f>
        <v>459157</v>
      </c>
    </row>
    <row r="337" spans="1:12" ht="25.5">
      <c r="A337" s="187">
        <v>14</v>
      </c>
      <c r="B337" s="82" t="s">
        <v>319</v>
      </c>
      <c r="C337" s="112"/>
      <c r="D337" s="112"/>
      <c r="E337" s="112"/>
      <c r="F337" s="74"/>
      <c r="G337" s="7"/>
      <c r="H337" s="134"/>
      <c r="I337" s="134"/>
      <c r="J337" s="134"/>
      <c r="K337" s="134"/>
      <c r="L337" s="134"/>
    </row>
    <row r="338" spans="1:12" ht="25.5" hidden="1">
      <c r="A338" s="66"/>
      <c r="B338" s="32" t="s">
        <v>470</v>
      </c>
      <c r="C338" s="154"/>
      <c r="D338" s="154">
        <v>0</v>
      </c>
      <c r="E338" s="112"/>
      <c r="F338" s="74"/>
      <c r="G338" s="39">
        <v>55</v>
      </c>
      <c r="H338" s="141">
        <f t="shared" ref="H338:H345" si="60">C338*G338</f>
        <v>0</v>
      </c>
      <c r="I338" s="141">
        <f t="shared" ref="I338:I345" si="61">D338*G338</f>
        <v>0</v>
      </c>
      <c r="J338" s="141">
        <f t="shared" ref="J338:J345" si="62">E338*G338</f>
        <v>0</v>
      </c>
      <c r="K338" s="141">
        <f t="shared" ref="K338:K345" si="63">F338*G338</f>
        <v>0</v>
      </c>
      <c r="L338" s="142">
        <f t="shared" ref="L338:L345" si="64">SUM(H338:K338)</f>
        <v>0</v>
      </c>
    </row>
    <row r="339" spans="1:12" hidden="1">
      <c r="A339" s="66"/>
      <c r="B339" s="5" t="s">
        <v>315</v>
      </c>
      <c r="C339" s="154"/>
      <c r="D339" s="154">
        <v>0</v>
      </c>
      <c r="E339" s="112"/>
      <c r="F339" s="74"/>
      <c r="G339" s="39">
        <v>1510</v>
      </c>
      <c r="H339" s="141">
        <f t="shared" si="60"/>
        <v>0</v>
      </c>
      <c r="I339" s="141">
        <f t="shared" si="61"/>
        <v>0</v>
      </c>
      <c r="J339" s="141">
        <f t="shared" si="62"/>
        <v>0</v>
      </c>
      <c r="K339" s="141">
        <f t="shared" si="63"/>
        <v>0</v>
      </c>
      <c r="L339" s="142">
        <f t="shared" si="64"/>
        <v>0</v>
      </c>
    </row>
    <row r="340" spans="1:12" hidden="1">
      <c r="A340" s="66"/>
      <c r="B340" s="5" t="s">
        <v>312</v>
      </c>
      <c r="C340" s="154"/>
      <c r="D340" s="154">
        <v>0</v>
      </c>
      <c r="E340" s="112"/>
      <c r="F340" s="74"/>
      <c r="G340" s="39">
        <v>555</v>
      </c>
      <c r="H340" s="141">
        <f t="shared" si="60"/>
        <v>0</v>
      </c>
      <c r="I340" s="141">
        <f t="shared" si="61"/>
        <v>0</v>
      </c>
      <c r="J340" s="141">
        <f t="shared" si="62"/>
        <v>0</v>
      </c>
      <c r="K340" s="141">
        <f t="shared" si="63"/>
        <v>0</v>
      </c>
      <c r="L340" s="142">
        <f t="shared" si="64"/>
        <v>0</v>
      </c>
    </row>
    <row r="341" spans="1:12" hidden="1">
      <c r="A341" s="66"/>
      <c r="B341" s="5" t="s">
        <v>313</v>
      </c>
      <c r="C341" s="154"/>
      <c r="D341" s="154">
        <v>0</v>
      </c>
      <c r="E341" s="112"/>
      <c r="F341" s="74"/>
      <c r="G341" s="39">
        <v>640</v>
      </c>
      <c r="H341" s="141">
        <f t="shared" si="60"/>
        <v>0</v>
      </c>
      <c r="I341" s="141">
        <f t="shared" si="61"/>
        <v>0</v>
      </c>
      <c r="J341" s="141">
        <f t="shared" si="62"/>
        <v>0</v>
      </c>
      <c r="K341" s="141">
        <f t="shared" si="63"/>
        <v>0</v>
      </c>
      <c r="L341" s="142">
        <f t="shared" si="64"/>
        <v>0</v>
      </c>
    </row>
    <row r="342" spans="1:12" hidden="1">
      <c r="A342" s="66"/>
      <c r="B342" s="5" t="s">
        <v>314</v>
      </c>
      <c r="C342" s="154"/>
      <c r="D342" s="154">
        <v>0</v>
      </c>
      <c r="E342" s="112"/>
      <c r="F342" s="74"/>
      <c r="G342" s="39">
        <v>970</v>
      </c>
      <c r="H342" s="141">
        <f t="shared" si="60"/>
        <v>0</v>
      </c>
      <c r="I342" s="141">
        <f t="shared" si="61"/>
        <v>0</v>
      </c>
      <c r="J342" s="141">
        <f t="shared" si="62"/>
        <v>0</v>
      </c>
      <c r="K342" s="141">
        <f t="shared" si="63"/>
        <v>0</v>
      </c>
      <c r="L342" s="142">
        <f t="shared" si="64"/>
        <v>0</v>
      </c>
    </row>
    <row r="343" spans="1:12" hidden="1">
      <c r="A343" s="9"/>
      <c r="B343" s="5" t="s">
        <v>316</v>
      </c>
      <c r="C343" s="154"/>
      <c r="D343" s="154">
        <v>0</v>
      </c>
      <c r="E343" s="112"/>
      <c r="F343" s="74"/>
      <c r="G343" s="39">
        <v>120</v>
      </c>
      <c r="H343" s="141">
        <f t="shared" si="60"/>
        <v>0</v>
      </c>
      <c r="I343" s="141">
        <f t="shared" si="61"/>
        <v>0</v>
      </c>
      <c r="J343" s="141">
        <f t="shared" si="62"/>
        <v>0</v>
      </c>
      <c r="K343" s="141">
        <f t="shared" si="63"/>
        <v>0</v>
      </c>
      <c r="L343" s="142">
        <f t="shared" si="64"/>
        <v>0</v>
      </c>
    </row>
    <row r="344" spans="1:12">
      <c r="A344" s="9"/>
      <c r="B344" s="5" t="s">
        <v>586</v>
      </c>
      <c r="C344" s="154"/>
      <c r="D344" s="154">
        <v>4</v>
      </c>
      <c r="E344" s="112"/>
      <c r="F344" s="74"/>
      <c r="G344" s="39">
        <v>2500</v>
      </c>
      <c r="H344" s="141">
        <f t="shared" si="60"/>
        <v>0</v>
      </c>
      <c r="I344" s="141">
        <f t="shared" si="61"/>
        <v>10000</v>
      </c>
      <c r="J344" s="141">
        <f t="shared" si="62"/>
        <v>0</v>
      </c>
      <c r="K344" s="141">
        <f t="shared" si="63"/>
        <v>0</v>
      </c>
      <c r="L344" s="142">
        <f t="shared" si="64"/>
        <v>10000</v>
      </c>
    </row>
    <row r="345" spans="1:12">
      <c r="A345" s="9"/>
      <c r="B345" s="5" t="s">
        <v>317</v>
      </c>
      <c r="C345" s="154"/>
      <c r="D345" s="154">
        <v>4</v>
      </c>
      <c r="E345" s="112"/>
      <c r="F345" s="74"/>
      <c r="G345" s="39">
        <v>2200</v>
      </c>
      <c r="H345" s="141">
        <f t="shared" si="60"/>
        <v>0</v>
      </c>
      <c r="I345" s="141">
        <f t="shared" si="61"/>
        <v>8800</v>
      </c>
      <c r="J345" s="141">
        <f t="shared" si="62"/>
        <v>0</v>
      </c>
      <c r="K345" s="141">
        <f t="shared" si="63"/>
        <v>0</v>
      </c>
      <c r="L345" s="142">
        <f t="shared" si="64"/>
        <v>8800</v>
      </c>
    </row>
    <row r="346" spans="1:12" ht="24">
      <c r="A346" s="90" t="s">
        <v>58</v>
      </c>
      <c r="B346" s="9" t="s">
        <v>77</v>
      </c>
      <c r="C346" s="111"/>
      <c r="D346" s="111"/>
      <c r="E346" s="111"/>
      <c r="F346" s="111"/>
      <c r="G346" s="39"/>
      <c r="H346" s="144">
        <f>SUM(H338:H345)</f>
        <v>0</v>
      </c>
      <c r="I346" s="144">
        <f>SUM(I338:I345)</f>
        <v>18800</v>
      </c>
      <c r="J346" s="144">
        <f>SUM(J338:J345)</f>
        <v>0</v>
      </c>
      <c r="K346" s="144">
        <f>SUM(K338:K343)</f>
        <v>0</v>
      </c>
      <c r="L346" s="144">
        <f>SUM(L338:L345)</f>
        <v>18800</v>
      </c>
    </row>
    <row r="347" spans="1:12">
      <c r="A347" s="188">
        <v>15</v>
      </c>
      <c r="B347" s="2"/>
      <c r="C347" s="112"/>
      <c r="D347" s="112"/>
      <c r="E347" s="112"/>
      <c r="F347" s="74"/>
      <c r="G347" s="7"/>
      <c r="H347" s="134"/>
      <c r="I347" s="134"/>
      <c r="J347" s="134"/>
      <c r="K347" s="134"/>
      <c r="L347" s="134"/>
    </row>
    <row r="348" spans="1:12">
      <c r="A348" s="36"/>
      <c r="B348" s="82" t="s">
        <v>263</v>
      </c>
      <c r="C348" s="112"/>
      <c r="D348" s="112"/>
      <c r="E348" s="112"/>
      <c r="F348" s="74"/>
      <c r="G348" s="7"/>
      <c r="H348" s="134"/>
      <c r="I348" s="134"/>
      <c r="J348" s="134"/>
      <c r="K348" s="134"/>
      <c r="L348" s="134"/>
    </row>
    <row r="349" spans="1:12">
      <c r="A349" s="9"/>
      <c r="B349" s="97" t="s">
        <v>363</v>
      </c>
      <c r="C349" s="112"/>
      <c r="D349" s="74">
        <v>70</v>
      </c>
      <c r="E349" s="74"/>
      <c r="F349" s="74"/>
      <c r="G349" s="39">
        <v>35</v>
      </c>
      <c r="H349" s="141">
        <f>C349*G349</f>
        <v>0</v>
      </c>
      <c r="I349" s="141">
        <f>D349*G349</f>
        <v>2450</v>
      </c>
      <c r="J349" s="141">
        <f>E349*G349</f>
        <v>0</v>
      </c>
      <c r="K349" s="141">
        <f>F349*G349</f>
        <v>0</v>
      </c>
      <c r="L349" s="142">
        <f>SUM(H349:K349)</f>
        <v>2450</v>
      </c>
    </row>
    <row r="350" spans="1:12">
      <c r="A350" s="9"/>
      <c r="B350" t="s">
        <v>518</v>
      </c>
      <c r="C350" s="112"/>
      <c r="D350" s="112">
        <v>70</v>
      </c>
      <c r="E350" s="112"/>
      <c r="F350" s="74"/>
      <c r="G350" s="39">
        <v>80</v>
      </c>
      <c r="H350" s="141">
        <f>C350*G350</f>
        <v>0</v>
      </c>
      <c r="I350" s="141">
        <f>D350*G350</f>
        <v>5600</v>
      </c>
      <c r="J350" s="141">
        <f>E350*G350</f>
        <v>0</v>
      </c>
      <c r="K350" s="141">
        <f>F350*G350</f>
        <v>0</v>
      </c>
      <c r="L350" s="142">
        <f>SUM(H350:K350)</f>
        <v>5600</v>
      </c>
    </row>
    <row r="351" spans="1:12" ht="24">
      <c r="A351" s="90" t="s">
        <v>58</v>
      </c>
      <c r="B351" s="9" t="s">
        <v>77</v>
      </c>
      <c r="C351" s="111"/>
      <c r="D351" s="111"/>
      <c r="E351" s="111"/>
      <c r="F351" s="111"/>
      <c r="G351" s="39"/>
      <c r="H351" s="144">
        <f>SUM(H349:H350)</f>
        <v>0</v>
      </c>
      <c r="I351" s="144">
        <f>SUM(I349:I350)</f>
        <v>8050</v>
      </c>
      <c r="J351" s="144">
        <f>SUM(J349:J350)</f>
        <v>0</v>
      </c>
      <c r="K351" s="144">
        <f>SUM(K349:K350)</f>
        <v>0</v>
      </c>
      <c r="L351" s="144">
        <f>SUM(L349:L350)</f>
        <v>8050</v>
      </c>
    </row>
    <row r="352" spans="1:12">
      <c r="A352" s="29"/>
      <c r="B352" s="2"/>
      <c r="C352" s="112"/>
      <c r="D352" s="112"/>
      <c r="E352" s="112"/>
      <c r="F352" s="74"/>
      <c r="G352" s="7"/>
      <c r="H352" s="134"/>
      <c r="I352" s="134"/>
      <c r="J352" s="134"/>
      <c r="K352" s="134"/>
      <c r="L352" s="134"/>
    </row>
    <row r="353" spans="1:12" ht="36">
      <c r="A353" s="23" t="s">
        <v>121</v>
      </c>
      <c r="B353" s="2"/>
      <c r="C353" s="112"/>
      <c r="D353" s="112"/>
      <c r="E353" s="112"/>
      <c r="F353" s="74"/>
      <c r="G353" s="7"/>
      <c r="H353" s="134">
        <f>SUM(H351,H346,H336,H276,H268,H257,H224,H219,H206,H202,H193,H185,H148,H89,H84)</f>
        <v>705156</v>
      </c>
      <c r="I353" s="134">
        <f>SUM(I351,I346,I336,I276,I268,I257,I224,I219,I206,I202,I193,I185,I148,I89,I84)</f>
        <v>3631208</v>
      </c>
      <c r="J353" s="134">
        <f>SUM(J351,J346,J336,J276,J268,J257,J224,J219,J206,J202,J193,J185,J148,J89,J84)</f>
        <v>881728</v>
      </c>
      <c r="K353" s="134"/>
      <c r="L353" s="134">
        <f>SUM(H353:K353)</f>
        <v>5218092</v>
      </c>
    </row>
    <row r="354" spans="1:12">
      <c r="A354" s="18"/>
      <c r="B354" s="18"/>
      <c r="C354" s="168"/>
      <c r="D354" s="168"/>
      <c r="E354" s="168"/>
      <c r="F354" s="168"/>
      <c r="G354" s="168"/>
      <c r="H354" s="169"/>
      <c r="I354" s="169"/>
      <c r="J354" s="169"/>
      <c r="K354" s="169"/>
      <c r="L354" s="136"/>
    </row>
    <row r="355" spans="1:12">
      <c r="H355" s="137"/>
      <c r="I355" s="137"/>
      <c r="J355" s="137"/>
      <c r="K355" s="137"/>
      <c r="L355" s="137"/>
    </row>
    <row r="356" spans="1:12">
      <c r="A356" s="18" t="s">
        <v>138</v>
      </c>
      <c r="B356" s="18"/>
      <c r="C356" s="168"/>
      <c r="D356" s="168"/>
      <c r="H356" s="137"/>
      <c r="I356" s="137"/>
      <c r="J356" s="137"/>
      <c r="K356" s="137"/>
      <c r="L356" s="137"/>
    </row>
    <row r="357" spans="1:12">
      <c r="A357" s="18" t="s">
        <v>486</v>
      </c>
      <c r="B357" s="18"/>
      <c r="C357" s="168"/>
      <c r="D357" s="168"/>
      <c r="H357" s="137"/>
      <c r="I357" s="137"/>
      <c r="J357" s="137"/>
      <c r="K357" s="137"/>
      <c r="L357" s="137"/>
    </row>
    <row r="358" spans="1:12">
      <c r="A358" s="18"/>
      <c r="B358" s="18"/>
      <c r="C358" s="168"/>
      <c r="D358" s="168"/>
      <c r="H358" s="137"/>
      <c r="I358" s="137"/>
      <c r="J358" s="137"/>
      <c r="K358" s="137"/>
      <c r="L358" s="137"/>
    </row>
    <row r="359" spans="1:12">
      <c r="A359" s="18" t="s">
        <v>139</v>
      </c>
      <c r="B359" s="18"/>
      <c r="C359" s="168"/>
      <c r="D359" s="168"/>
      <c r="H359" s="137"/>
      <c r="I359" s="137"/>
      <c r="J359" s="137"/>
      <c r="K359" s="137"/>
      <c r="L359" s="137"/>
    </row>
    <row r="360" spans="1:12">
      <c r="B360" s="18"/>
      <c r="C360" s="168"/>
      <c r="D360" s="168"/>
      <c r="H360" s="137"/>
      <c r="I360" s="137"/>
      <c r="J360" s="137"/>
      <c r="K360" s="137"/>
      <c r="L360" s="137"/>
    </row>
    <row r="361" spans="1:12">
      <c r="H361" s="137"/>
      <c r="I361" s="137"/>
      <c r="J361" s="137"/>
      <c r="K361" s="137"/>
      <c r="L361" s="137"/>
    </row>
  </sheetData>
  <autoFilter ref="A2:L351">
    <filterColumn colId="11">
      <filters blank="1">
        <filter val="1 000,00"/>
        <filter val="1 025,00"/>
        <filter val="1 040,00"/>
        <filter val="1 050,00"/>
        <filter val="1 060 000,00"/>
        <filter val="1 080,00"/>
        <filter val="1 100,00"/>
        <filter val="1 200,00"/>
        <filter val="1 250,00"/>
        <filter val="1 300,00"/>
        <filter val="1 320,00"/>
        <filter val="1 343 010,00"/>
        <filter val="1 380,00"/>
        <filter val="1 400,00"/>
        <filter val="1 500,00"/>
        <filter val="1 600,00"/>
        <filter val="1 700,00"/>
        <filter val="1 710,00"/>
        <filter val="1 800,00"/>
        <filter val="10 000,00"/>
        <filter val="10 500,00"/>
        <filter val="10 800,00"/>
        <filter val="104,00"/>
        <filter val="105 840,00"/>
        <filter val="114 000,00"/>
        <filter val="118 100,00"/>
        <filter val="12 000,00"/>
        <filter val="12 250,00"/>
        <filter val="12 566,00"/>
        <filter val="12 600,00"/>
        <filter val="125,00"/>
        <filter val="14 000,00"/>
        <filter val="14 301,00"/>
        <filter val="15 000,00"/>
        <filter val="15 120,00"/>
        <filter val="150,00"/>
        <filter val="16 400,00"/>
        <filter val="16 500,00"/>
        <filter val="16 800,00"/>
        <filter val="161 683,00"/>
        <filter val="17 372,00"/>
        <filter val="17 680,00"/>
        <filter val="18 000,00"/>
        <filter val="18 639,00"/>
        <filter val="18 750,00"/>
        <filter val="18 800,00"/>
        <filter val="18 900,00"/>
        <filter val="189 000,00"/>
        <filter val="2 000,00"/>
        <filter val="2 008,00"/>
        <filter val="2 100,00"/>
        <filter val="2 208,00"/>
        <filter val="2 300,00"/>
        <filter val="2 340,00"/>
        <filter val="2 400,00"/>
        <filter val="2 450,00"/>
        <filter val="2 500,00"/>
        <filter val="2 530,00"/>
        <filter val="2 700,00"/>
        <filter val="2 800,00"/>
        <filter val="2 850,00"/>
        <filter val="2 860,00"/>
        <filter val="2 868,00"/>
        <filter val="20 000,00"/>
        <filter val="200,00"/>
        <filter val="21 000,00"/>
        <filter val="210,00"/>
        <filter val="211 610,00"/>
        <filter val="214 800,00"/>
        <filter val="22 400,00"/>
        <filter val="22 750,00"/>
        <filter val="22,00"/>
        <filter val="225,00"/>
        <filter val="229 500,00"/>
        <filter val="23 100,00"/>
        <filter val="23 802,00"/>
        <filter val="24 000,00"/>
        <filter val="24 280,00"/>
        <filter val="250 000,00"/>
        <filter val="250,00"/>
        <filter val="26 220,00"/>
        <filter val="26 550,00"/>
        <filter val="260,00"/>
        <filter val="265 200,00"/>
        <filter val="28 000,00"/>
        <filter val="29 600,00"/>
        <filter val="3 000,00"/>
        <filter val="3 200,00"/>
        <filter val="3 250,00"/>
        <filter val="3 300,00"/>
        <filter val="3 434,00"/>
        <filter val="3 450,00"/>
        <filter val="3 500,00"/>
        <filter val="3 600,00"/>
        <filter val="3 700,00"/>
        <filter val="3 880,00"/>
        <filter val="3 900,00"/>
        <filter val="30 000,00"/>
        <filter val="30 600,00"/>
        <filter val="30 950,00"/>
        <filter val="300 000,00"/>
        <filter val="300,00"/>
        <filter val="304,00"/>
        <filter val="33 200,00"/>
        <filter val="33 600,00"/>
        <filter val="350,00"/>
        <filter val="36 096,00"/>
        <filter val="361 610,00"/>
        <filter val="372,00"/>
        <filter val="4 000,00"/>
        <filter val="4 200,00"/>
        <filter val="4 400,00"/>
        <filter val="4 500,00"/>
        <filter val="4 550,00"/>
        <filter val="4 600,00"/>
        <filter val="4 620,00"/>
        <filter val="4 800,00"/>
        <filter val="40 000,00"/>
        <filter val="40,00"/>
        <filter val="400,00"/>
        <filter val="41 200,00"/>
        <filter val="44 000,00"/>
        <filter val="44 800,00"/>
        <filter val="45 500,00"/>
        <filter val="45,00"/>
        <filter val="459 157,00"/>
        <filter val="460 000,00"/>
        <filter val="48 000,00"/>
        <filter val="480,00"/>
        <filter val="5 200,00"/>
        <filter val="5 400,00"/>
        <filter val="5 406,00"/>
        <filter val="5 600,00"/>
        <filter val="5 840,00"/>
        <filter val="5 847,00"/>
        <filter val="5 850,00"/>
        <filter val="50,00"/>
        <filter val="500,00"/>
        <filter val="530,00"/>
        <filter val="6 000,00"/>
        <filter val="6 500,00"/>
        <filter val="6 800,00"/>
        <filter val="60 000,00"/>
        <filter val="60 480,00"/>
        <filter val="60 750,00"/>
        <filter val="600 000,00"/>
        <filter val="600,00"/>
        <filter val="612,00"/>
        <filter val="64 000,00"/>
        <filter val="640,00"/>
        <filter val="65 000,00"/>
        <filter val="650,00"/>
        <filter val="675,00"/>
        <filter val="68 250,00"/>
        <filter val="68,00"/>
        <filter val="7 000,00"/>
        <filter val="7 500,00"/>
        <filter val="7 600,00"/>
        <filter val="7 700,00"/>
        <filter val="700,00"/>
        <filter val="710,00"/>
        <filter val="72 000,00"/>
        <filter val="74 250,00"/>
        <filter val="75 000,00"/>
        <filter val="750,00"/>
        <filter val="8 000,00"/>
        <filter val="8 050,00"/>
        <filter val="8 072,00"/>
        <filter val="8 100,00"/>
        <filter val="8 300,00"/>
        <filter val="8 600,00"/>
        <filter val="8 700,00"/>
        <filter val="8 800,00"/>
        <filter val="80,00"/>
        <filter val="800,00"/>
        <filter val="81 000,00"/>
        <filter val="82 500,00"/>
        <filter val="822,00"/>
        <filter val="84 000,00"/>
        <filter val="84,00"/>
        <filter val="87 360,00"/>
        <filter val="87 720,00"/>
        <filter val="9 000,00"/>
        <filter val="9 285,00"/>
        <filter val="9 980,00"/>
        <filter val="90,00"/>
        <filter val="900,00"/>
        <filter val="94 150,00"/>
        <filter val="952 752,00"/>
        <filter val="96 000,00"/>
        <filter val="980,00"/>
        <filter val="Общая cумма заказа (руб.)"/>
      </filters>
    </filterColumn>
  </autoFilter>
  <mergeCells count="6">
    <mergeCell ref="H7:J7"/>
    <mergeCell ref="L7:L8"/>
    <mergeCell ref="A7:A8"/>
    <mergeCell ref="B7:B8"/>
    <mergeCell ref="C7:F7"/>
    <mergeCell ref="G7:G8"/>
  </mergeCells>
  <phoneticPr fontId="2" type="noConversion"/>
  <pageMargins left="0.74803149606299213" right="0.11811023622047245" top="0.70866141732283472" bottom="0.27559055118110237" header="0.51181102362204722" footer="0.15748031496062992"/>
  <pageSetup paperSize="9" scale="79" fitToHeight="4" orientation="portrait" blackAndWhite="1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47"/>
  <sheetViews>
    <sheetView topLeftCell="A307" workbookViewId="0">
      <selection activeCell="L322" sqref="L322"/>
    </sheetView>
  </sheetViews>
  <sheetFormatPr defaultRowHeight="12.75"/>
  <cols>
    <col min="2" max="2" width="29.85546875" customWidth="1"/>
    <col min="6" max="6" width="8.42578125" hidden="1" customWidth="1"/>
    <col min="8" max="8" width="14.28515625" customWidth="1"/>
    <col min="9" max="9" width="12.5703125" customWidth="1"/>
    <col min="10" max="10" width="13.42578125" customWidth="1"/>
    <col min="11" max="11" width="10.28515625" hidden="1" customWidth="1"/>
    <col min="12" max="12" width="14.85546875" customWidth="1"/>
  </cols>
  <sheetData>
    <row r="1" spans="1:12">
      <c r="H1" s="137"/>
      <c r="I1" s="137"/>
      <c r="J1" s="137"/>
      <c r="K1" s="137"/>
      <c r="L1" s="137"/>
    </row>
    <row r="2" spans="1:12">
      <c r="A2" s="18"/>
      <c r="B2" s="18"/>
      <c r="C2" s="18"/>
      <c r="D2" s="18"/>
      <c r="E2" s="18"/>
      <c r="F2" s="18"/>
      <c r="G2" s="18"/>
      <c r="H2" s="136" t="s">
        <v>94</v>
      </c>
      <c r="I2" s="136"/>
      <c r="J2" s="136"/>
      <c r="K2" s="136"/>
      <c r="L2" s="136"/>
    </row>
    <row r="3" spans="1:12">
      <c r="A3" s="18"/>
      <c r="B3" s="18"/>
      <c r="C3" s="18"/>
      <c r="D3" s="18"/>
      <c r="E3" s="18"/>
      <c r="F3" s="18"/>
      <c r="G3" s="18"/>
      <c r="H3" s="136" t="s">
        <v>302</v>
      </c>
      <c r="I3" s="136"/>
      <c r="J3" s="136"/>
      <c r="K3" s="136"/>
      <c r="L3" s="136"/>
    </row>
    <row r="4" spans="1:12">
      <c r="A4" s="18"/>
      <c r="B4" s="18"/>
      <c r="C4" s="18"/>
      <c r="D4" s="18"/>
      <c r="E4" s="18"/>
      <c r="F4" s="18"/>
      <c r="G4" s="18"/>
      <c r="H4" s="136" t="s">
        <v>301</v>
      </c>
      <c r="I4" s="136"/>
      <c r="J4" s="137"/>
      <c r="K4" s="137"/>
      <c r="L4" s="136"/>
    </row>
    <row r="5" spans="1:12" ht="15.75">
      <c r="A5" s="18"/>
      <c r="B5" s="37"/>
      <c r="C5" s="18"/>
      <c r="D5" s="18"/>
      <c r="E5" s="18"/>
      <c r="F5" s="18"/>
      <c r="G5" s="18"/>
      <c r="H5" s="136" t="s">
        <v>95</v>
      </c>
      <c r="I5" s="136"/>
      <c r="J5" s="136"/>
      <c r="K5" s="136"/>
      <c r="L5" s="136"/>
    </row>
    <row r="6" spans="1:12" ht="18.75" thickBot="1">
      <c r="A6" s="18"/>
      <c r="B6" s="38" t="s">
        <v>485</v>
      </c>
      <c r="C6" s="8"/>
      <c r="D6" s="8"/>
      <c r="E6" s="8"/>
      <c r="F6" s="8"/>
      <c r="G6" s="8"/>
      <c r="H6" s="136"/>
      <c r="I6" s="136"/>
      <c r="J6" s="136"/>
      <c r="K6" s="136"/>
      <c r="L6" s="136"/>
    </row>
    <row r="7" spans="1:12">
      <c r="A7" s="242" t="s">
        <v>37</v>
      </c>
      <c r="B7" s="244" t="s">
        <v>43</v>
      </c>
      <c r="C7" s="246" t="s">
        <v>40</v>
      </c>
      <c r="D7" s="246"/>
      <c r="E7" s="246"/>
      <c r="F7" s="246"/>
      <c r="G7" s="247" t="s">
        <v>41</v>
      </c>
      <c r="H7" s="249" t="s">
        <v>42</v>
      </c>
      <c r="I7" s="249"/>
      <c r="J7" s="250"/>
      <c r="K7" s="138"/>
      <c r="L7" s="1" t="s">
        <v>80</v>
      </c>
    </row>
    <row r="8" spans="1:12">
      <c r="A8" s="243"/>
      <c r="B8" s="245"/>
      <c r="C8" s="7" t="s">
        <v>38</v>
      </c>
      <c r="D8" s="7" t="s">
        <v>39</v>
      </c>
      <c r="E8" s="7" t="s">
        <v>78</v>
      </c>
      <c r="F8" s="7" t="s">
        <v>229</v>
      </c>
      <c r="G8" s="248"/>
      <c r="H8" s="139" t="s">
        <v>38</v>
      </c>
      <c r="I8" s="140" t="s">
        <v>39</v>
      </c>
      <c r="J8" s="140" t="s">
        <v>78</v>
      </c>
      <c r="K8" s="140" t="s">
        <v>229</v>
      </c>
      <c r="L8" s="241"/>
    </row>
    <row r="9" spans="1:12" ht="25.5">
      <c r="A9" s="180">
        <v>1</v>
      </c>
      <c r="B9" s="80" t="s">
        <v>322</v>
      </c>
      <c r="C9" s="7"/>
      <c r="D9" s="7"/>
      <c r="E9" s="7"/>
      <c r="F9" s="7"/>
      <c r="G9" s="60"/>
      <c r="H9" s="141"/>
      <c r="I9" s="141"/>
      <c r="J9" s="141"/>
      <c r="K9" s="141"/>
      <c r="L9" s="142"/>
    </row>
    <row r="10" spans="1:12">
      <c r="A10" s="9"/>
      <c r="B10" s="2" t="s">
        <v>190</v>
      </c>
      <c r="C10" s="112">
        <v>4</v>
      </c>
      <c r="D10" s="112"/>
      <c r="E10" s="112"/>
      <c r="F10" s="74"/>
      <c r="G10" s="39">
        <v>6070</v>
      </c>
      <c r="H10" s="141">
        <f t="shared" ref="H10:H51" si="0">C10*G10</f>
        <v>24280</v>
      </c>
      <c r="I10" s="141">
        <f t="shared" ref="I10:I63" si="1">D10*G10</f>
        <v>0</v>
      </c>
      <c r="J10" s="141">
        <f t="shared" ref="J10:J63" si="2">E10*G10</f>
        <v>0</v>
      </c>
      <c r="K10" s="141">
        <f t="shared" ref="K10:K22" si="3">F10*G10</f>
        <v>0</v>
      </c>
      <c r="L10" s="142">
        <f t="shared" ref="L10:L75" si="4">SUM(H10:K10)</f>
        <v>24280</v>
      </c>
    </row>
    <row r="11" spans="1:12">
      <c r="A11" s="9"/>
      <c r="B11" s="2" t="s">
        <v>57</v>
      </c>
      <c r="C11" s="112">
        <v>6</v>
      </c>
      <c r="D11" s="112"/>
      <c r="E11" s="112"/>
      <c r="F11" s="74"/>
      <c r="G11" s="39">
        <v>1260</v>
      </c>
      <c r="H11" s="141">
        <f t="shared" si="0"/>
        <v>7560</v>
      </c>
      <c r="I11" s="141">
        <f t="shared" si="1"/>
        <v>0</v>
      </c>
      <c r="J11" s="141">
        <f t="shared" si="2"/>
        <v>0</v>
      </c>
      <c r="K11" s="141">
        <f t="shared" si="3"/>
        <v>0</v>
      </c>
      <c r="L11" s="142">
        <f t="shared" si="4"/>
        <v>7560</v>
      </c>
    </row>
    <row r="12" spans="1:12">
      <c r="A12" s="2"/>
      <c r="B12" s="2" t="s">
        <v>207</v>
      </c>
      <c r="C12" s="112"/>
      <c r="D12" s="112">
        <v>105</v>
      </c>
      <c r="E12" s="112"/>
      <c r="F12" s="74"/>
      <c r="G12" s="39">
        <v>650</v>
      </c>
      <c r="H12" s="141">
        <f t="shared" si="0"/>
        <v>0</v>
      </c>
      <c r="I12" s="141">
        <f t="shared" si="1"/>
        <v>68250</v>
      </c>
      <c r="J12" s="141">
        <f t="shared" si="2"/>
        <v>0</v>
      </c>
      <c r="K12" s="141">
        <f t="shared" si="3"/>
        <v>0</v>
      </c>
      <c r="L12" s="142">
        <f t="shared" si="4"/>
        <v>68250</v>
      </c>
    </row>
    <row r="13" spans="1:12">
      <c r="A13" s="2"/>
      <c r="B13" s="2" t="s">
        <v>53</v>
      </c>
      <c r="C13" s="112">
        <v>10</v>
      </c>
      <c r="D13" s="112">
        <v>48</v>
      </c>
      <c r="E13" s="112">
        <v>50</v>
      </c>
      <c r="F13" s="74"/>
      <c r="G13" s="39">
        <v>86</v>
      </c>
      <c r="H13" s="141">
        <f t="shared" si="0"/>
        <v>860</v>
      </c>
      <c r="I13" s="141">
        <f t="shared" si="1"/>
        <v>4128</v>
      </c>
      <c r="J13" s="141">
        <f t="shared" si="2"/>
        <v>4300</v>
      </c>
      <c r="K13" s="141">
        <f t="shared" si="3"/>
        <v>0</v>
      </c>
      <c r="L13" s="142">
        <f t="shared" si="4"/>
        <v>9288</v>
      </c>
    </row>
    <row r="14" spans="1:12">
      <c r="A14" s="2"/>
      <c r="B14" s="2" t="s">
        <v>291</v>
      </c>
      <c r="C14" s="112"/>
      <c r="D14" s="112">
        <v>0</v>
      </c>
      <c r="E14" s="112"/>
      <c r="F14" s="74"/>
      <c r="G14" s="39">
        <v>250</v>
      </c>
      <c r="H14" s="141">
        <f t="shared" si="0"/>
        <v>0</v>
      </c>
      <c r="I14" s="141">
        <f t="shared" si="1"/>
        <v>0</v>
      </c>
      <c r="J14" s="141">
        <f t="shared" si="2"/>
        <v>0</v>
      </c>
      <c r="K14" s="141">
        <f t="shared" si="3"/>
        <v>0</v>
      </c>
      <c r="L14" s="142">
        <f t="shared" si="4"/>
        <v>0</v>
      </c>
    </row>
    <row r="15" spans="1:12">
      <c r="A15" s="2"/>
      <c r="B15" s="2" t="s">
        <v>265</v>
      </c>
      <c r="C15" s="112"/>
      <c r="D15" s="112">
        <v>0</v>
      </c>
      <c r="E15" s="112"/>
      <c r="F15" s="74"/>
      <c r="G15" s="39">
        <v>137</v>
      </c>
      <c r="H15" s="141">
        <f t="shared" si="0"/>
        <v>0</v>
      </c>
      <c r="I15" s="141">
        <f t="shared" si="1"/>
        <v>0</v>
      </c>
      <c r="J15" s="141">
        <f t="shared" si="2"/>
        <v>0</v>
      </c>
      <c r="K15" s="141">
        <f t="shared" si="3"/>
        <v>0</v>
      </c>
      <c r="L15" s="142">
        <f t="shared" si="4"/>
        <v>0</v>
      </c>
    </row>
    <row r="16" spans="1:12">
      <c r="A16" s="2"/>
      <c r="B16" s="2" t="s">
        <v>225</v>
      </c>
      <c r="C16" s="112"/>
      <c r="D16" s="112">
        <v>0</v>
      </c>
      <c r="E16" s="112"/>
      <c r="F16" s="74"/>
      <c r="G16" s="39">
        <v>120</v>
      </c>
      <c r="H16" s="141">
        <f>C16*G16</f>
        <v>0</v>
      </c>
      <c r="I16" s="141">
        <f>D16*G16</f>
        <v>0</v>
      </c>
      <c r="J16" s="141">
        <f>E16*G16</f>
        <v>0</v>
      </c>
      <c r="K16" s="141">
        <f>F16*G16</f>
        <v>0</v>
      </c>
      <c r="L16" s="142">
        <f>SUM(H16:K16)</f>
        <v>0</v>
      </c>
    </row>
    <row r="17" spans="1:12">
      <c r="A17" s="2"/>
      <c r="B17" s="2" t="s">
        <v>502</v>
      </c>
      <c r="C17" s="112"/>
      <c r="D17" s="112">
        <v>4</v>
      </c>
      <c r="E17" s="112"/>
      <c r="F17" s="74"/>
      <c r="G17" s="39">
        <v>498</v>
      </c>
      <c r="H17" s="141">
        <f>C17*G17</f>
        <v>0</v>
      </c>
      <c r="I17" s="141">
        <f>D17*G17</f>
        <v>1992</v>
      </c>
      <c r="J17" s="141">
        <f>E17*G17</f>
        <v>0</v>
      </c>
      <c r="K17" s="141">
        <f>F17*G17</f>
        <v>0</v>
      </c>
      <c r="L17" s="142">
        <f>SUM(H17:K17)</f>
        <v>1992</v>
      </c>
    </row>
    <row r="18" spans="1:12">
      <c r="A18" s="9"/>
      <c r="B18" s="2" t="s">
        <v>542</v>
      </c>
      <c r="C18" s="112">
        <v>1</v>
      </c>
      <c r="D18" s="112"/>
      <c r="E18" s="112"/>
      <c r="F18" s="74"/>
      <c r="G18" s="39">
        <v>3300</v>
      </c>
      <c r="H18" s="141">
        <f t="shared" si="0"/>
        <v>3300</v>
      </c>
      <c r="I18" s="141">
        <f t="shared" si="1"/>
        <v>0</v>
      </c>
      <c r="J18" s="141">
        <f t="shared" si="2"/>
        <v>0</v>
      </c>
      <c r="K18" s="141">
        <f t="shared" si="3"/>
        <v>0</v>
      </c>
      <c r="L18" s="142">
        <f t="shared" si="4"/>
        <v>3300</v>
      </c>
    </row>
    <row r="19" spans="1:12">
      <c r="A19" s="2"/>
      <c r="B19" s="2" t="s">
        <v>295</v>
      </c>
      <c r="C19" s="112"/>
      <c r="D19" s="112">
        <v>200</v>
      </c>
      <c r="E19" s="112"/>
      <c r="F19" s="74"/>
      <c r="G19" s="39">
        <v>198</v>
      </c>
      <c r="H19" s="141">
        <f t="shared" si="0"/>
        <v>0</v>
      </c>
      <c r="I19" s="141">
        <f t="shared" si="1"/>
        <v>39600</v>
      </c>
      <c r="J19" s="141">
        <f t="shared" si="2"/>
        <v>0</v>
      </c>
      <c r="K19" s="141">
        <f t="shared" si="3"/>
        <v>0</v>
      </c>
      <c r="L19" s="142">
        <f t="shared" si="4"/>
        <v>39600</v>
      </c>
    </row>
    <row r="20" spans="1:12">
      <c r="A20" s="9"/>
      <c r="B20" s="2" t="s">
        <v>129</v>
      </c>
      <c r="C20" s="112">
        <v>3</v>
      </c>
      <c r="D20" s="112"/>
      <c r="E20" s="112"/>
      <c r="F20" s="74"/>
      <c r="G20" s="39">
        <v>6213</v>
      </c>
      <c r="H20" s="141">
        <f t="shared" si="0"/>
        <v>18639</v>
      </c>
      <c r="I20" s="141">
        <f t="shared" si="1"/>
        <v>0</v>
      </c>
      <c r="J20" s="141">
        <f t="shared" si="2"/>
        <v>0</v>
      </c>
      <c r="K20" s="141">
        <f t="shared" si="3"/>
        <v>0</v>
      </c>
      <c r="L20" s="142">
        <f t="shared" si="4"/>
        <v>18639</v>
      </c>
    </row>
    <row r="21" spans="1:12">
      <c r="A21" s="9"/>
      <c r="B21" s="2" t="s">
        <v>292</v>
      </c>
      <c r="C21" s="112">
        <v>2</v>
      </c>
      <c r="D21" s="112"/>
      <c r="E21" s="112"/>
      <c r="F21" s="74"/>
      <c r="G21" s="78">
        <v>4300</v>
      </c>
      <c r="H21" s="141">
        <f t="shared" si="0"/>
        <v>8600</v>
      </c>
      <c r="I21" s="141">
        <f t="shared" si="1"/>
        <v>0</v>
      </c>
      <c r="J21" s="141">
        <f t="shared" si="2"/>
        <v>0</v>
      </c>
      <c r="K21" s="141">
        <f t="shared" si="3"/>
        <v>0</v>
      </c>
      <c r="L21" s="142">
        <f t="shared" si="4"/>
        <v>8600</v>
      </c>
    </row>
    <row r="22" spans="1:12">
      <c r="A22" s="2"/>
      <c r="B22" s="2" t="s">
        <v>293</v>
      </c>
      <c r="C22" s="112"/>
      <c r="D22" s="112">
        <v>1</v>
      </c>
      <c r="E22" s="112"/>
      <c r="F22" s="74"/>
      <c r="G22" s="39">
        <v>661</v>
      </c>
      <c r="H22" s="141">
        <f t="shared" si="0"/>
        <v>0</v>
      </c>
      <c r="I22" s="141">
        <f t="shared" si="1"/>
        <v>661</v>
      </c>
      <c r="J22" s="141">
        <f t="shared" si="2"/>
        <v>0</v>
      </c>
      <c r="K22" s="141">
        <f t="shared" si="3"/>
        <v>0</v>
      </c>
      <c r="L22" s="142">
        <f t="shared" si="4"/>
        <v>661</v>
      </c>
    </row>
    <row r="23" spans="1:12">
      <c r="A23" s="2"/>
      <c r="B23" s="2" t="s">
        <v>206</v>
      </c>
      <c r="C23" s="112"/>
      <c r="D23" s="112">
        <v>1</v>
      </c>
      <c r="E23" s="112"/>
      <c r="F23" s="74"/>
      <c r="G23" s="39">
        <v>661</v>
      </c>
      <c r="H23" s="141">
        <f t="shared" si="0"/>
        <v>0</v>
      </c>
      <c r="I23" s="141">
        <f t="shared" si="1"/>
        <v>661</v>
      </c>
      <c r="J23" s="141">
        <f t="shared" si="2"/>
        <v>0</v>
      </c>
      <c r="K23" s="141">
        <f>F23*J23</f>
        <v>0</v>
      </c>
      <c r="L23" s="142">
        <f t="shared" si="4"/>
        <v>661</v>
      </c>
    </row>
    <row r="24" spans="1:12">
      <c r="A24" s="2"/>
      <c r="B24" s="2" t="s">
        <v>136</v>
      </c>
      <c r="C24" s="112"/>
      <c r="D24" s="112">
        <v>15</v>
      </c>
      <c r="E24" s="112"/>
      <c r="F24" s="74"/>
      <c r="G24" s="39">
        <v>619</v>
      </c>
      <c r="H24" s="141">
        <f t="shared" si="0"/>
        <v>0</v>
      </c>
      <c r="I24" s="141">
        <f t="shared" si="1"/>
        <v>9285</v>
      </c>
      <c r="J24" s="141">
        <f t="shared" si="2"/>
        <v>0</v>
      </c>
      <c r="K24" s="141">
        <f>F24*J24</f>
        <v>0</v>
      </c>
      <c r="L24" s="142">
        <f t="shared" si="4"/>
        <v>9285</v>
      </c>
    </row>
    <row r="25" spans="1:12">
      <c r="A25" s="2"/>
      <c r="B25" s="2" t="s">
        <v>155</v>
      </c>
      <c r="C25" s="112"/>
      <c r="D25" s="112">
        <v>50</v>
      </c>
      <c r="E25" s="112"/>
      <c r="F25" s="74"/>
      <c r="G25" s="39">
        <v>619</v>
      </c>
      <c r="H25" s="141">
        <f t="shared" si="0"/>
        <v>0</v>
      </c>
      <c r="I25" s="141">
        <f t="shared" si="1"/>
        <v>30950</v>
      </c>
      <c r="J25" s="141">
        <f t="shared" si="2"/>
        <v>0</v>
      </c>
      <c r="K25" s="141">
        <f>F25*J25</f>
        <v>0</v>
      </c>
      <c r="L25" s="142">
        <f t="shared" si="4"/>
        <v>30950</v>
      </c>
    </row>
    <row r="26" spans="1:12" ht="13.5" customHeight="1">
      <c r="A26" s="9"/>
      <c r="B26" s="2" t="s">
        <v>527</v>
      </c>
      <c r="C26" s="112">
        <v>1</v>
      </c>
      <c r="D26" s="112"/>
      <c r="E26" s="112"/>
      <c r="F26" s="74"/>
      <c r="G26" s="39">
        <v>7000</v>
      </c>
      <c r="H26" s="141">
        <f>C26*G26</f>
        <v>7000</v>
      </c>
      <c r="I26" s="141">
        <f>D26*G26</f>
        <v>0</v>
      </c>
      <c r="J26" s="141">
        <f>E26*G26</f>
        <v>0</v>
      </c>
      <c r="K26" s="141">
        <f>F26*J26</f>
        <v>0</v>
      </c>
      <c r="L26" s="142">
        <f>SUM(H26:K26)</f>
        <v>7000</v>
      </c>
    </row>
    <row r="27" spans="1:12">
      <c r="A27" s="98"/>
      <c r="B27" s="2" t="s">
        <v>44</v>
      </c>
      <c r="C27" s="112">
        <v>1</v>
      </c>
      <c r="D27" s="112"/>
      <c r="E27" s="112"/>
      <c r="F27" s="74"/>
      <c r="G27" s="39">
        <v>2700</v>
      </c>
      <c r="H27" s="141">
        <f t="shared" si="0"/>
        <v>2700</v>
      </c>
      <c r="I27" s="141">
        <f t="shared" si="1"/>
        <v>0</v>
      </c>
      <c r="J27" s="141">
        <f t="shared" si="2"/>
        <v>0</v>
      </c>
      <c r="K27" s="141">
        <f>F27*G27</f>
        <v>0</v>
      </c>
      <c r="L27" s="142">
        <f t="shared" si="4"/>
        <v>2700</v>
      </c>
    </row>
    <row r="28" spans="1:12">
      <c r="A28" s="98"/>
      <c r="B28" s="7" t="s">
        <v>167</v>
      </c>
      <c r="C28" s="112">
        <v>2</v>
      </c>
      <c r="D28" s="112">
        <v>8</v>
      </c>
      <c r="E28" s="112"/>
      <c r="F28" s="74"/>
      <c r="G28" s="39">
        <v>998</v>
      </c>
      <c r="H28" s="141">
        <f t="shared" si="0"/>
        <v>1996</v>
      </c>
      <c r="I28" s="141">
        <f t="shared" si="1"/>
        <v>7984</v>
      </c>
      <c r="J28" s="141">
        <f t="shared" si="2"/>
        <v>0</v>
      </c>
      <c r="K28" s="141">
        <f>F28*J28</f>
        <v>0</v>
      </c>
      <c r="L28" s="142">
        <f t="shared" si="4"/>
        <v>9980</v>
      </c>
    </row>
    <row r="29" spans="1:12">
      <c r="A29" s="23"/>
      <c r="B29" s="2" t="s">
        <v>154</v>
      </c>
      <c r="C29" s="112"/>
      <c r="D29" s="112">
        <v>0</v>
      </c>
      <c r="E29" s="112"/>
      <c r="F29" s="74"/>
      <c r="G29" s="39">
        <v>450</v>
      </c>
      <c r="H29" s="141">
        <f t="shared" si="0"/>
        <v>0</v>
      </c>
      <c r="I29" s="141">
        <f t="shared" si="1"/>
        <v>0</v>
      </c>
      <c r="J29" s="141">
        <f t="shared" si="2"/>
        <v>0</v>
      </c>
      <c r="K29" s="141">
        <f>F29*J29</f>
        <v>0</v>
      </c>
      <c r="L29" s="142">
        <f t="shared" si="4"/>
        <v>0</v>
      </c>
    </row>
    <row r="30" spans="1:12">
      <c r="A30" s="23"/>
      <c r="B30" s="2" t="s">
        <v>49</v>
      </c>
      <c r="C30" s="112">
        <v>5</v>
      </c>
      <c r="D30" s="74">
        <v>15</v>
      </c>
      <c r="E30" s="112"/>
      <c r="F30" s="74"/>
      <c r="G30" s="39">
        <v>85</v>
      </c>
      <c r="H30" s="141">
        <f t="shared" si="0"/>
        <v>425</v>
      </c>
      <c r="I30" s="141">
        <f t="shared" si="1"/>
        <v>1275</v>
      </c>
      <c r="J30" s="141">
        <f t="shared" si="2"/>
        <v>0</v>
      </c>
      <c r="K30" s="141">
        <f>F30*J30</f>
        <v>0</v>
      </c>
      <c r="L30" s="142">
        <f t="shared" si="4"/>
        <v>1700</v>
      </c>
    </row>
    <row r="31" spans="1:12">
      <c r="A31" s="23"/>
      <c r="B31" s="2" t="s">
        <v>54</v>
      </c>
      <c r="C31" s="112"/>
      <c r="D31" s="112">
        <v>0</v>
      </c>
      <c r="E31" s="112"/>
      <c r="F31" s="74"/>
      <c r="G31" s="39">
        <v>110</v>
      </c>
      <c r="H31" s="141">
        <f t="shared" si="0"/>
        <v>0</v>
      </c>
      <c r="I31" s="141">
        <f t="shared" si="1"/>
        <v>0</v>
      </c>
      <c r="J31" s="141">
        <f t="shared" si="2"/>
        <v>0</v>
      </c>
      <c r="K31" s="141">
        <f>F31*J31</f>
        <v>0</v>
      </c>
      <c r="L31" s="142">
        <f t="shared" si="4"/>
        <v>0</v>
      </c>
    </row>
    <row r="32" spans="1:12">
      <c r="A32" s="98"/>
      <c r="B32" s="2" t="s">
        <v>46</v>
      </c>
      <c r="C32" s="112">
        <v>8</v>
      </c>
      <c r="D32" s="112"/>
      <c r="E32" s="112"/>
      <c r="F32" s="74"/>
      <c r="G32" s="39">
        <v>730</v>
      </c>
      <c r="H32" s="141">
        <f t="shared" si="0"/>
        <v>5840</v>
      </c>
      <c r="I32" s="141">
        <f t="shared" si="1"/>
        <v>0</v>
      </c>
      <c r="J32" s="141">
        <f t="shared" si="2"/>
        <v>0</v>
      </c>
      <c r="K32" s="141">
        <f>F32*J32</f>
        <v>0</v>
      </c>
      <c r="L32" s="142">
        <f t="shared" si="4"/>
        <v>5840</v>
      </c>
    </row>
    <row r="33" spans="1:12">
      <c r="A33" s="22"/>
      <c r="B33" s="7" t="s">
        <v>500</v>
      </c>
      <c r="C33" s="112"/>
      <c r="D33" s="112"/>
      <c r="E33" s="112">
        <v>20</v>
      </c>
      <c r="F33" s="74"/>
      <c r="G33" s="39">
        <v>2520</v>
      </c>
      <c r="H33" s="141">
        <f t="shared" si="0"/>
        <v>0</v>
      </c>
      <c r="I33" s="141">
        <f t="shared" si="1"/>
        <v>0</v>
      </c>
      <c r="J33" s="141">
        <f t="shared" si="2"/>
        <v>50400</v>
      </c>
      <c r="K33" s="141">
        <f t="shared" ref="K33:K78" si="5">F33*G33</f>
        <v>0</v>
      </c>
      <c r="L33" s="142">
        <f t="shared" si="4"/>
        <v>50400</v>
      </c>
    </row>
    <row r="34" spans="1:12">
      <c r="A34" s="9"/>
      <c r="B34" s="2" t="s">
        <v>55</v>
      </c>
      <c r="C34" s="112">
        <v>6</v>
      </c>
      <c r="D34" s="112"/>
      <c r="E34" s="112"/>
      <c r="F34" s="74"/>
      <c r="G34" s="39">
        <v>3967</v>
      </c>
      <c r="H34" s="141">
        <f t="shared" si="0"/>
        <v>23802</v>
      </c>
      <c r="I34" s="141">
        <f t="shared" si="1"/>
        <v>0</v>
      </c>
      <c r="J34" s="141">
        <f t="shared" si="2"/>
        <v>0</v>
      </c>
      <c r="K34" s="141">
        <f t="shared" si="5"/>
        <v>0</v>
      </c>
      <c r="L34" s="142">
        <f t="shared" si="4"/>
        <v>23802</v>
      </c>
    </row>
    <row r="35" spans="1:12">
      <c r="A35" s="9"/>
      <c r="B35" s="7" t="s">
        <v>345</v>
      </c>
      <c r="C35" s="112"/>
      <c r="D35" s="112">
        <v>3</v>
      </c>
      <c r="E35" s="112"/>
      <c r="F35" s="74"/>
      <c r="G35" s="39">
        <v>372</v>
      </c>
      <c r="H35" s="141">
        <f t="shared" si="0"/>
        <v>0</v>
      </c>
      <c r="I35" s="141">
        <f t="shared" si="1"/>
        <v>1116</v>
      </c>
      <c r="J35" s="141">
        <f t="shared" si="2"/>
        <v>0</v>
      </c>
      <c r="K35" s="141">
        <f t="shared" si="5"/>
        <v>0</v>
      </c>
      <c r="L35" s="142">
        <f t="shared" si="4"/>
        <v>1116</v>
      </c>
    </row>
    <row r="36" spans="1:12">
      <c r="A36" s="201"/>
      <c r="B36" s="2" t="s">
        <v>360</v>
      </c>
      <c r="C36" s="112"/>
      <c r="D36" s="112">
        <v>0</v>
      </c>
      <c r="E36" s="112"/>
      <c r="F36" s="74"/>
      <c r="G36" s="39">
        <v>105</v>
      </c>
      <c r="H36" s="141">
        <f t="shared" si="0"/>
        <v>0</v>
      </c>
      <c r="I36" s="141">
        <f t="shared" si="1"/>
        <v>0</v>
      </c>
      <c r="J36" s="141">
        <f t="shared" si="2"/>
        <v>0</v>
      </c>
      <c r="K36" s="141">
        <f t="shared" si="5"/>
        <v>0</v>
      </c>
      <c r="L36" s="142">
        <f t="shared" si="4"/>
        <v>0</v>
      </c>
    </row>
    <row r="37" spans="1:12">
      <c r="A37" s="9"/>
      <c r="B37" s="2" t="s">
        <v>125</v>
      </c>
      <c r="C37" s="112"/>
      <c r="D37" s="112">
        <v>2</v>
      </c>
      <c r="E37" s="112"/>
      <c r="F37" s="74"/>
      <c r="G37" s="39">
        <v>500</v>
      </c>
      <c r="H37" s="141">
        <f t="shared" si="0"/>
        <v>0</v>
      </c>
      <c r="I37" s="141">
        <f t="shared" si="1"/>
        <v>1000</v>
      </c>
      <c r="J37" s="141">
        <f t="shared" si="2"/>
        <v>0</v>
      </c>
      <c r="K37" s="141">
        <f t="shared" si="5"/>
        <v>0</v>
      </c>
      <c r="L37" s="142">
        <f t="shared" si="4"/>
        <v>1000</v>
      </c>
    </row>
    <row r="38" spans="1:12">
      <c r="A38" s="2"/>
      <c r="B38" s="2" t="s">
        <v>506</v>
      </c>
      <c r="C38" s="112"/>
      <c r="D38" s="112">
        <v>2</v>
      </c>
      <c r="E38" s="112"/>
      <c r="F38" s="74"/>
      <c r="G38" s="39">
        <v>300</v>
      </c>
      <c r="H38" s="141">
        <f>C38*G38</f>
        <v>0</v>
      </c>
      <c r="I38" s="141">
        <f>D38*G38</f>
        <v>600</v>
      </c>
      <c r="J38" s="141">
        <f>E38*G38</f>
        <v>0</v>
      </c>
      <c r="K38" s="141">
        <f>F38*G38</f>
        <v>0</v>
      </c>
      <c r="L38" s="142">
        <f>SUM(H38:K38)</f>
        <v>600</v>
      </c>
    </row>
    <row r="39" spans="1:12">
      <c r="A39" s="2"/>
      <c r="B39" s="2" t="s">
        <v>505</v>
      </c>
      <c r="C39" s="112"/>
      <c r="D39" s="112">
        <v>4</v>
      </c>
      <c r="E39" s="112"/>
      <c r="F39" s="74"/>
      <c r="G39" s="39">
        <v>350</v>
      </c>
      <c r="H39" s="141">
        <f t="shared" si="0"/>
        <v>0</v>
      </c>
      <c r="I39" s="141">
        <f t="shared" si="1"/>
        <v>1400</v>
      </c>
      <c r="J39" s="141">
        <f t="shared" si="2"/>
        <v>0</v>
      </c>
      <c r="K39" s="141">
        <f t="shared" si="5"/>
        <v>0</v>
      </c>
      <c r="L39" s="142">
        <f t="shared" si="4"/>
        <v>1400</v>
      </c>
    </row>
    <row r="40" spans="1:12">
      <c r="A40" s="9"/>
      <c r="B40" s="2" t="s">
        <v>81</v>
      </c>
      <c r="C40" s="112">
        <v>5</v>
      </c>
      <c r="D40" s="112"/>
      <c r="E40" s="112"/>
      <c r="F40" s="74"/>
      <c r="G40" s="39">
        <v>1940</v>
      </c>
      <c r="H40" s="141">
        <f t="shared" si="0"/>
        <v>9700</v>
      </c>
      <c r="I40" s="141">
        <f t="shared" si="1"/>
        <v>0</v>
      </c>
      <c r="J40" s="141">
        <f t="shared" si="2"/>
        <v>0</v>
      </c>
      <c r="K40" s="141">
        <f t="shared" si="5"/>
        <v>0</v>
      </c>
      <c r="L40" s="142">
        <f t="shared" si="4"/>
        <v>9700</v>
      </c>
    </row>
    <row r="41" spans="1:12">
      <c r="A41" s="9"/>
      <c r="B41" s="2" t="s">
        <v>541</v>
      </c>
      <c r="C41" s="112">
        <v>4</v>
      </c>
      <c r="D41" s="112"/>
      <c r="E41" s="112"/>
      <c r="F41" s="74"/>
      <c r="G41" s="39">
        <v>7300</v>
      </c>
      <c r="H41" s="141">
        <f t="shared" si="0"/>
        <v>29200</v>
      </c>
      <c r="I41" s="141">
        <f t="shared" si="1"/>
        <v>0</v>
      </c>
      <c r="J41" s="141">
        <f t="shared" si="2"/>
        <v>0</v>
      </c>
      <c r="K41" s="141">
        <f t="shared" si="5"/>
        <v>0</v>
      </c>
      <c r="L41" s="142">
        <f t="shared" si="4"/>
        <v>29200</v>
      </c>
    </row>
    <row r="42" spans="1:12">
      <c r="A42" s="2"/>
      <c r="B42" s="2" t="s">
        <v>17</v>
      </c>
      <c r="C42" s="112"/>
      <c r="D42" s="112">
        <v>200</v>
      </c>
      <c r="E42" s="112"/>
      <c r="F42" s="74"/>
      <c r="G42" s="39">
        <v>63</v>
      </c>
      <c r="H42" s="141">
        <f>C42*G42</f>
        <v>0</v>
      </c>
      <c r="I42" s="141">
        <f>D42*G42</f>
        <v>12600</v>
      </c>
      <c r="J42" s="141">
        <f>E42*G42</f>
        <v>0</v>
      </c>
      <c r="K42" s="141">
        <f>F42*G42</f>
        <v>0</v>
      </c>
      <c r="L42" s="142">
        <f>SUM(H42:K42)</f>
        <v>12600</v>
      </c>
    </row>
    <row r="43" spans="1:12">
      <c r="A43" s="2"/>
      <c r="B43" s="2" t="s">
        <v>496</v>
      </c>
      <c r="C43" s="112"/>
      <c r="D43" s="112"/>
      <c r="E43" s="112">
        <v>11</v>
      </c>
      <c r="F43" s="74"/>
      <c r="G43" s="39">
        <v>5700</v>
      </c>
      <c r="H43" s="141">
        <f t="shared" si="0"/>
        <v>0</v>
      </c>
      <c r="I43" s="141">
        <f t="shared" si="1"/>
        <v>0</v>
      </c>
      <c r="J43" s="141">
        <f t="shared" si="2"/>
        <v>62700</v>
      </c>
      <c r="K43" s="141">
        <f t="shared" si="5"/>
        <v>0</v>
      </c>
      <c r="L43" s="142">
        <f t="shared" si="4"/>
        <v>62700</v>
      </c>
    </row>
    <row r="44" spans="1:12">
      <c r="A44" s="2"/>
      <c r="B44" s="2" t="s">
        <v>473</v>
      </c>
      <c r="C44" s="112"/>
      <c r="D44" s="112">
        <v>6</v>
      </c>
      <c r="E44" s="112"/>
      <c r="F44" s="74"/>
      <c r="G44" s="39">
        <v>1100</v>
      </c>
      <c r="H44" s="141">
        <f t="shared" si="0"/>
        <v>0</v>
      </c>
      <c r="I44" s="141">
        <f t="shared" si="1"/>
        <v>6600</v>
      </c>
      <c r="J44" s="141">
        <f t="shared" si="2"/>
        <v>0</v>
      </c>
      <c r="K44" s="141">
        <f t="shared" si="5"/>
        <v>0</v>
      </c>
      <c r="L44" s="142">
        <f t="shared" si="4"/>
        <v>6600</v>
      </c>
    </row>
    <row r="45" spans="1:12">
      <c r="A45" s="9"/>
      <c r="B45" s="2" t="s">
        <v>501</v>
      </c>
      <c r="C45" s="112"/>
      <c r="D45" s="112">
        <v>6</v>
      </c>
      <c r="E45" s="112"/>
      <c r="F45" s="74"/>
      <c r="G45" s="39">
        <v>740</v>
      </c>
      <c r="H45" s="141">
        <f>C45*G45</f>
        <v>0</v>
      </c>
      <c r="I45" s="141">
        <f>D45*G45</f>
        <v>4440</v>
      </c>
      <c r="J45" s="141">
        <f>E45*G45</f>
        <v>0</v>
      </c>
      <c r="K45" s="141">
        <f>F45*G45</f>
        <v>0</v>
      </c>
      <c r="L45" s="142">
        <f>SUM(H45:K45)</f>
        <v>4440</v>
      </c>
    </row>
    <row r="46" spans="1:12">
      <c r="A46" s="9"/>
      <c r="B46" s="2" t="s">
        <v>504</v>
      </c>
      <c r="C46" s="112"/>
      <c r="D46" s="112">
        <v>6</v>
      </c>
      <c r="E46" s="112"/>
      <c r="F46" s="74"/>
      <c r="G46" s="39">
        <v>650</v>
      </c>
      <c r="H46" s="141">
        <f t="shared" si="0"/>
        <v>0</v>
      </c>
      <c r="I46" s="141">
        <f t="shared" si="1"/>
        <v>3900</v>
      </c>
      <c r="J46" s="141">
        <f t="shared" si="2"/>
        <v>0</v>
      </c>
      <c r="K46" s="141">
        <f t="shared" si="5"/>
        <v>0</v>
      </c>
      <c r="L46" s="142">
        <f t="shared" si="4"/>
        <v>3900</v>
      </c>
    </row>
    <row r="47" spans="1:12">
      <c r="A47" s="9"/>
      <c r="B47" s="2" t="s">
        <v>18</v>
      </c>
      <c r="C47" s="112">
        <v>0</v>
      </c>
      <c r="D47" s="112"/>
      <c r="E47" s="112">
        <v>2</v>
      </c>
      <c r="F47" s="74"/>
      <c r="G47" s="39">
        <v>306</v>
      </c>
      <c r="H47" s="141">
        <f t="shared" si="0"/>
        <v>0</v>
      </c>
      <c r="I47" s="141">
        <f t="shared" si="1"/>
        <v>0</v>
      </c>
      <c r="J47" s="141">
        <f t="shared" si="2"/>
        <v>612</v>
      </c>
      <c r="K47" s="141">
        <f t="shared" si="5"/>
        <v>0</v>
      </c>
      <c r="L47" s="142">
        <f t="shared" si="4"/>
        <v>612</v>
      </c>
    </row>
    <row r="48" spans="1:12">
      <c r="A48" s="9"/>
      <c r="B48" s="2" t="s">
        <v>47</v>
      </c>
      <c r="C48" s="112">
        <v>4</v>
      </c>
      <c r="D48" s="112"/>
      <c r="E48" s="112"/>
      <c r="F48" s="74"/>
      <c r="G48" s="39">
        <v>1900</v>
      </c>
      <c r="H48" s="141">
        <f t="shared" si="0"/>
        <v>7600</v>
      </c>
      <c r="I48" s="141">
        <f t="shared" si="1"/>
        <v>0</v>
      </c>
      <c r="J48" s="141">
        <f t="shared" si="2"/>
        <v>0</v>
      </c>
      <c r="K48" s="141">
        <f t="shared" si="5"/>
        <v>0</v>
      </c>
      <c r="L48" s="142">
        <f t="shared" si="4"/>
        <v>7600</v>
      </c>
    </row>
    <row r="49" spans="1:12">
      <c r="A49" s="9"/>
      <c r="B49" s="2" t="s">
        <v>48</v>
      </c>
      <c r="C49" s="112">
        <v>4</v>
      </c>
      <c r="D49" s="112"/>
      <c r="E49" s="112"/>
      <c r="F49" s="74"/>
      <c r="G49" s="39">
        <v>1100</v>
      </c>
      <c r="H49" s="141">
        <f t="shared" si="0"/>
        <v>4400</v>
      </c>
      <c r="I49" s="141">
        <f t="shared" si="1"/>
        <v>0</v>
      </c>
      <c r="J49" s="141">
        <f t="shared" si="2"/>
        <v>0</v>
      </c>
      <c r="K49" s="141">
        <f t="shared" si="5"/>
        <v>0</v>
      </c>
      <c r="L49" s="142">
        <f t="shared" si="4"/>
        <v>4400</v>
      </c>
    </row>
    <row r="50" spans="1:12">
      <c r="A50" s="2"/>
      <c r="B50" s="7" t="s">
        <v>447</v>
      </c>
      <c r="C50" s="112"/>
      <c r="D50" s="112">
        <v>12</v>
      </c>
      <c r="E50" s="112"/>
      <c r="F50" s="74"/>
      <c r="G50" s="39">
        <v>750</v>
      </c>
      <c r="H50" s="141">
        <f t="shared" si="0"/>
        <v>0</v>
      </c>
      <c r="I50" s="141">
        <f t="shared" si="1"/>
        <v>9000</v>
      </c>
      <c r="J50" s="141">
        <f t="shared" si="2"/>
        <v>0</v>
      </c>
      <c r="K50" s="141">
        <f t="shared" si="5"/>
        <v>0</v>
      </c>
      <c r="L50" s="142">
        <f t="shared" si="4"/>
        <v>9000</v>
      </c>
    </row>
    <row r="51" spans="1:12">
      <c r="A51" s="2"/>
      <c r="B51" s="7" t="s">
        <v>498</v>
      </c>
      <c r="C51" s="112"/>
      <c r="D51" s="112">
        <v>24</v>
      </c>
      <c r="E51" s="112"/>
      <c r="F51" s="74"/>
      <c r="G51" s="39">
        <v>3640</v>
      </c>
      <c r="H51" s="141">
        <f t="shared" si="0"/>
        <v>0</v>
      </c>
      <c r="I51" s="141">
        <f t="shared" si="1"/>
        <v>87360</v>
      </c>
      <c r="J51" s="141">
        <f t="shared" si="2"/>
        <v>0</v>
      </c>
      <c r="K51" s="141">
        <f t="shared" si="5"/>
        <v>0</v>
      </c>
      <c r="L51" s="142">
        <f t="shared" si="4"/>
        <v>87360</v>
      </c>
    </row>
    <row r="52" spans="1:12">
      <c r="A52" s="2"/>
      <c r="B52" s="7" t="s">
        <v>497</v>
      </c>
      <c r="C52" s="112"/>
      <c r="D52" s="112">
        <v>6</v>
      </c>
      <c r="E52" s="112"/>
      <c r="F52" s="74"/>
      <c r="G52" s="39">
        <v>180</v>
      </c>
      <c r="H52" s="141">
        <f>C52*G52</f>
        <v>0</v>
      </c>
      <c r="I52" s="141">
        <f>D52*G52</f>
        <v>1080</v>
      </c>
      <c r="J52" s="141">
        <f>E52*G52</f>
        <v>0</v>
      </c>
      <c r="K52" s="141">
        <f>F52*G52</f>
        <v>0</v>
      </c>
      <c r="L52" s="142">
        <f>SUM(H52:K52)</f>
        <v>1080</v>
      </c>
    </row>
    <row r="53" spans="1:12">
      <c r="A53" s="9"/>
      <c r="B53" s="2" t="s">
        <v>131</v>
      </c>
      <c r="C53" s="112">
        <v>0</v>
      </c>
      <c r="D53" s="112"/>
      <c r="E53" s="112"/>
      <c r="F53" s="74"/>
      <c r="G53" s="39">
        <v>4767</v>
      </c>
      <c r="H53" s="141">
        <f t="shared" ref="H53:H59" si="6">C53*G53</f>
        <v>0</v>
      </c>
      <c r="I53" s="141">
        <f t="shared" si="1"/>
        <v>0</v>
      </c>
      <c r="J53" s="141">
        <f t="shared" si="2"/>
        <v>0</v>
      </c>
      <c r="K53" s="141">
        <f t="shared" si="5"/>
        <v>0</v>
      </c>
      <c r="L53" s="142">
        <f t="shared" si="4"/>
        <v>0</v>
      </c>
    </row>
    <row r="54" spans="1:12" ht="25.5">
      <c r="A54" s="9"/>
      <c r="B54" s="11" t="s">
        <v>191</v>
      </c>
      <c r="C54" s="112">
        <v>6</v>
      </c>
      <c r="D54" s="112"/>
      <c r="E54" s="112">
        <v>7</v>
      </c>
      <c r="F54" s="74"/>
      <c r="G54" s="39">
        <v>230</v>
      </c>
      <c r="H54" s="141">
        <f t="shared" si="6"/>
        <v>1380</v>
      </c>
      <c r="I54" s="141">
        <f t="shared" si="1"/>
        <v>0</v>
      </c>
      <c r="J54" s="141">
        <f t="shared" si="2"/>
        <v>1610</v>
      </c>
      <c r="K54" s="141">
        <f t="shared" si="5"/>
        <v>0</v>
      </c>
      <c r="L54" s="142">
        <f t="shared" si="4"/>
        <v>2990</v>
      </c>
    </row>
    <row r="55" spans="1:12" ht="25.5">
      <c r="A55" s="2"/>
      <c r="B55" s="11" t="s">
        <v>157</v>
      </c>
      <c r="C55" s="112"/>
      <c r="D55" s="112"/>
      <c r="E55" s="74">
        <v>1</v>
      </c>
      <c r="F55" s="74"/>
      <c r="G55" s="39">
        <v>7500</v>
      </c>
      <c r="H55" s="141">
        <f>C55*G55</f>
        <v>0</v>
      </c>
      <c r="I55" s="141">
        <f>D55*G55</f>
        <v>0</v>
      </c>
      <c r="J55" s="141">
        <f>E55*G55</f>
        <v>7500</v>
      </c>
      <c r="K55" s="141">
        <f>F55*G55</f>
        <v>0</v>
      </c>
      <c r="L55" s="142">
        <f>SUM(H55:K55)</f>
        <v>7500</v>
      </c>
    </row>
    <row r="56" spans="1:12">
      <c r="A56" s="22"/>
      <c r="B56" s="2" t="s">
        <v>83</v>
      </c>
      <c r="C56" s="112">
        <v>5</v>
      </c>
      <c r="D56" s="112">
        <v>20</v>
      </c>
      <c r="E56" s="112">
        <v>4</v>
      </c>
      <c r="F56" s="74"/>
      <c r="G56" s="39">
        <v>115</v>
      </c>
      <c r="H56" s="141">
        <f t="shared" si="6"/>
        <v>575</v>
      </c>
      <c r="I56" s="141">
        <f t="shared" si="1"/>
        <v>2300</v>
      </c>
      <c r="J56" s="141">
        <f t="shared" si="2"/>
        <v>460</v>
      </c>
      <c r="K56" s="141">
        <f t="shared" si="5"/>
        <v>0</v>
      </c>
      <c r="L56" s="142">
        <f t="shared" si="4"/>
        <v>3335</v>
      </c>
    </row>
    <row r="57" spans="1:12">
      <c r="A57" s="2"/>
      <c r="B57" s="11" t="s">
        <v>358</v>
      </c>
      <c r="C57" s="112"/>
      <c r="D57" s="112"/>
      <c r="E57" s="112"/>
      <c r="F57" s="74"/>
      <c r="G57" s="39"/>
      <c r="H57" s="141">
        <f t="shared" si="6"/>
        <v>0</v>
      </c>
      <c r="I57" s="141">
        <f t="shared" si="1"/>
        <v>0</v>
      </c>
      <c r="J57" s="141">
        <f t="shared" si="2"/>
        <v>0</v>
      </c>
      <c r="K57" s="141">
        <f t="shared" si="5"/>
        <v>0</v>
      </c>
      <c r="L57" s="142">
        <f t="shared" si="4"/>
        <v>0</v>
      </c>
    </row>
    <row r="58" spans="1:12">
      <c r="A58" s="2"/>
      <c r="B58" s="2" t="s">
        <v>271</v>
      </c>
      <c r="C58" s="112"/>
      <c r="D58" s="112"/>
      <c r="E58" s="112">
        <v>2</v>
      </c>
      <c r="F58" s="74"/>
      <c r="G58" s="39">
        <v>1500</v>
      </c>
      <c r="H58" s="141">
        <f t="shared" si="6"/>
        <v>0</v>
      </c>
      <c r="I58" s="141">
        <f t="shared" si="1"/>
        <v>0</v>
      </c>
      <c r="J58" s="141">
        <f t="shared" si="2"/>
        <v>3000</v>
      </c>
      <c r="K58" s="141">
        <f t="shared" si="5"/>
        <v>0</v>
      </c>
      <c r="L58" s="142">
        <f t="shared" si="4"/>
        <v>3000</v>
      </c>
    </row>
    <row r="59" spans="1:12">
      <c r="A59" s="9"/>
      <c r="B59" s="2" t="s">
        <v>449</v>
      </c>
      <c r="C59" s="112">
        <v>6</v>
      </c>
      <c r="D59" s="112"/>
      <c r="E59" s="112"/>
      <c r="F59" s="74"/>
      <c r="G59" s="39">
        <v>2018</v>
      </c>
      <c r="H59" s="141">
        <f t="shared" si="6"/>
        <v>12108</v>
      </c>
      <c r="I59" s="141">
        <f t="shared" si="1"/>
        <v>0</v>
      </c>
      <c r="J59" s="141">
        <f t="shared" si="2"/>
        <v>0</v>
      </c>
      <c r="K59" s="141">
        <f t="shared" si="5"/>
        <v>0</v>
      </c>
      <c r="L59" s="142">
        <f t="shared" si="4"/>
        <v>12108</v>
      </c>
    </row>
    <row r="60" spans="1:12">
      <c r="A60" s="9"/>
      <c r="B60" s="2" t="s">
        <v>34</v>
      </c>
      <c r="C60" s="112">
        <v>5</v>
      </c>
      <c r="D60" s="112"/>
      <c r="E60" s="112"/>
      <c r="F60" s="74"/>
      <c r="G60" s="39">
        <v>1600</v>
      </c>
      <c r="H60" s="141">
        <f>C60*G60</f>
        <v>8000</v>
      </c>
      <c r="I60" s="141">
        <f t="shared" si="1"/>
        <v>0</v>
      </c>
      <c r="J60" s="141">
        <f t="shared" si="2"/>
        <v>0</v>
      </c>
      <c r="K60" s="141">
        <f t="shared" si="5"/>
        <v>0</v>
      </c>
      <c r="L60" s="142">
        <f t="shared" si="4"/>
        <v>8000</v>
      </c>
    </row>
    <row r="61" spans="1:12">
      <c r="A61" s="2"/>
      <c r="B61" s="2" t="s">
        <v>132</v>
      </c>
      <c r="C61" s="112"/>
      <c r="D61" s="112">
        <v>50</v>
      </c>
      <c r="E61" s="112"/>
      <c r="F61" s="74"/>
      <c r="G61" s="39">
        <v>150</v>
      </c>
      <c r="H61" s="141">
        <f>C61*G61</f>
        <v>0</v>
      </c>
      <c r="I61" s="141">
        <f t="shared" si="1"/>
        <v>7500</v>
      </c>
      <c r="J61" s="141">
        <f t="shared" si="2"/>
        <v>0</v>
      </c>
      <c r="K61" s="141">
        <f t="shared" si="5"/>
        <v>0</v>
      </c>
      <c r="L61" s="142">
        <f t="shared" si="4"/>
        <v>7500</v>
      </c>
    </row>
    <row r="62" spans="1:12">
      <c r="A62" s="2"/>
      <c r="B62" s="2" t="s">
        <v>134</v>
      </c>
      <c r="C62" s="112"/>
      <c r="D62" s="112">
        <v>2</v>
      </c>
      <c r="E62" s="112">
        <v>1</v>
      </c>
      <c r="F62" s="74"/>
      <c r="G62" s="39">
        <v>5847</v>
      </c>
      <c r="H62" s="141">
        <f>C62*G62</f>
        <v>0</v>
      </c>
      <c r="I62" s="141">
        <f t="shared" si="1"/>
        <v>11694</v>
      </c>
      <c r="J62" s="141">
        <f t="shared" si="2"/>
        <v>5847</v>
      </c>
      <c r="K62" s="141">
        <f t="shared" si="5"/>
        <v>0</v>
      </c>
      <c r="L62" s="142">
        <f t="shared" si="4"/>
        <v>17541</v>
      </c>
    </row>
    <row r="63" spans="1:12">
      <c r="A63" s="2"/>
      <c r="B63" s="2" t="s">
        <v>84</v>
      </c>
      <c r="C63" s="112"/>
      <c r="D63" s="112">
        <v>4</v>
      </c>
      <c r="E63" s="112"/>
      <c r="F63" s="74"/>
      <c r="G63" s="39">
        <v>234</v>
      </c>
      <c r="H63" s="141">
        <f>C63*G63</f>
        <v>0</v>
      </c>
      <c r="I63" s="141">
        <f t="shared" si="1"/>
        <v>936</v>
      </c>
      <c r="J63" s="141">
        <f t="shared" si="2"/>
        <v>0</v>
      </c>
      <c r="K63" s="141">
        <f t="shared" si="5"/>
        <v>0</v>
      </c>
      <c r="L63" s="142">
        <f t="shared" si="4"/>
        <v>936</v>
      </c>
    </row>
    <row r="64" spans="1:12">
      <c r="A64" s="2"/>
      <c r="B64" s="2" t="s">
        <v>456</v>
      </c>
      <c r="C64" s="112"/>
      <c r="D64" s="112"/>
      <c r="E64" s="112">
        <v>2</v>
      </c>
      <c r="F64" s="74"/>
      <c r="G64" s="39">
        <v>1150</v>
      </c>
      <c r="H64" s="141">
        <f t="shared" ref="H64:H78" si="7">C64*G64</f>
        <v>0</v>
      </c>
      <c r="I64" s="141">
        <f t="shared" ref="I64:I78" si="8">D64*G64</f>
        <v>0</v>
      </c>
      <c r="J64" s="141">
        <f t="shared" ref="J64:J78" si="9">E64*G64</f>
        <v>2300</v>
      </c>
      <c r="K64" s="141">
        <f t="shared" si="5"/>
        <v>0</v>
      </c>
      <c r="L64" s="142">
        <f t="shared" si="4"/>
        <v>2300</v>
      </c>
    </row>
    <row r="65" spans="1:12">
      <c r="A65" s="2"/>
      <c r="B65" s="7" t="s">
        <v>158</v>
      </c>
      <c r="C65" s="112"/>
      <c r="D65" s="112">
        <v>45</v>
      </c>
      <c r="E65" s="112"/>
      <c r="F65" s="74"/>
      <c r="G65" s="39">
        <v>400</v>
      </c>
      <c r="H65" s="141">
        <f t="shared" si="7"/>
        <v>0</v>
      </c>
      <c r="I65" s="141">
        <f t="shared" si="8"/>
        <v>18000</v>
      </c>
      <c r="J65" s="141">
        <f t="shared" si="9"/>
        <v>0</v>
      </c>
      <c r="K65" s="141">
        <f t="shared" si="5"/>
        <v>0</v>
      </c>
      <c r="L65" s="142">
        <f t="shared" si="4"/>
        <v>18000</v>
      </c>
    </row>
    <row r="66" spans="1:12">
      <c r="A66" s="2"/>
      <c r="B66" s="2" t="s">
        <v>133</v>
      </c>
      <c r="C66" s="112">
        <v>50</v>
      </c>
      <c r="D66" s="112">
        <v>100</v>
      </c>
      <c r="E66" s="112"/>
      <c r="F66" s="74"/>
      <c r="G66" s="39">
        <v>650</v>
      </c>
      <c r="H66" s="141">
        <f t="shared" si="7"/>
        <v>32500</v>
      </c>
      <c r="I66" s="141">
        <f t="shared" si="8"/>
        <v>65000</v>
      </c>
      <c r="J66" s="141">
        <f t="shared" si="9"/>
        <v>0</v>
      </c>
      <c r="K66" s="141">
        <f t="shared" si="5"/>
        <v>0</v>
      </c>
      <c r="L66" s="142">
        <f t="shared" si="4"/>
        <v>97500</v>
      </c>
    </row>
    <row r="67" spans="1:12">
      <c r="A67" s="2"/>
      <c r="B67" s="2" t="s">
        <v>166</v>
      </c>
      <c r="C67" s="112">
        <v>5</v>
      </c>
      <c r="D67" s="112">
        <v>22</v>
      </c>
      <c r="E67" s="112">
        <v>26</v>
      </c>
      <c r="F67" s="74"/>
      <c r="G67" s="39">
        <v>106</v>
      </c>
      <c r="H67" s="141">
        <f t="shared" si="7"/>
        <v>530</v>
      </c>
      <c r="I67" s="141">
        <f t="shared" si="8"/>
        <v>2332</v>
      </c>
      <c r="J67" s="141">
        <f t="shared" si="9"/>
        <v>2756</v>
      </c>
      <c r="K67" s="141">
        <f t="shared" si="5"/>
        <v>0</v>
      </c>
      <c r="L67" s="142">
        <f t="shared" si="4"/>
        <v>5618</v>
      </c>
    </row>
    <row r="68" spans="1:12">
      <c r="A68" s="9"/>
      <c r="B68" s="7" t="s">
        <v>499</v>
      </c>
      <c r="C68" s="170"/>
      <c r="D68" s="112"/>
      <c r="E68" s="112">
        <v>100</v>
      </c>
      <c r="F68" s="74"/>
      <c r="G68" s="39">
        <v>420</v>
      </c>
      <c r="H68" s="141">
        <f>C68*G68</f>
        <v>0</v>
      </c>
      <c r="I68" s="141">
        <f>D68*G68</f>
        <v>0</v>
      </c>
      <c r="J68" s="141">
        <f>E68*G68</f>
        <v>42000</v>
      </c>
      <c r="K68" s="141">
        <f>F68*G68</f>
        <v>0</v>
      </c>
      <c r="L68" s="142">
        <f>SUM(H68:K68)</f>
        <v>42000</v>
      </c>
    </row>
    <row r="69" spans="1:12">
      <c r="A69" s="9"/>
      <c r="B69" s="7" t="s">
        <v>495</v>
      </c>
      <c r="C69" s="170"/>
      <c r="D69" s="112">
        <v>5</v>
      </c>
      <c r="E69" s="112"/>
      <c r="F69" s="74"/>
      <c r="G69" s="39">
        <v>240</v>
      </c>
      <c r="H69" s="141">
        <f t="shared" si="7"/>
        <v>0</v>
      </c>
      <c r="I69" s="141">
        <f t="shared" si="8"/>
        <v>1200</v>
      </c>
      <c r="J69" s="141">
        <f t="shared" si="9"/>
        <v>0</v>
      </c>
      <c r="K69" s="141">
        <f t="shared" si="5"/>
        <v>0</v>
      </c>
      <c r="L69" s="142">
        <f t="shared" si="4"/>
        <v>1200</v>
      </c>
    </row>
    <row r="70" spans="1:12">
      <c r="A70" s="9"/>
      <c r="B70" s="2" t="s">
        <v>111</v>
      </c>
      <c r="C70" s="112">
        <v>2</v>
      </c>
      <c r="D70" s="112"/>
      <c r="E70" s="112"/>
      <c r="F70" s="74"/>
      <c r="G70" s="39">
        <v>956</v>
      </c>
      <c r="H70" s="141">
        <f>C70*G70</f>
        <v>1912</v>
      </c>
      <c r="I70" s="141">
        <f>D70*G70</f>
        <v>0</v>
      </c>
      <c r="J70" s="141">
        <f>E70*G70</f>
        <v>0</v>
      </c>
      <c r="K70" s="141">
        <f>F70*G70</f>
        <v>0</v>
      </c>
      <c r="L70" s="142">
        <f>SUM(H70:K70)</f>
        <v>1912</v>
      </c>
    </row>
    <row r="71" spans="1:12">
      <c r="A71" s="9"/>
      <c r="B71" s="2" t="s">
        <v>553</v>
      </c>
      <c r="C71" s="112">
        <v>5</v>
      </c>
      <c r="D71" s="112"/>
      <c r="E71" s="112"/>
      <c r="F71" s="74"/>
      <c r="G71" s="39">
        <v>3000</v>
      </c>
      <c r="H71" s="141">
        <f t="shared" si="7"/>
        <v>15000</v>
      </c>
      <c r="I71" s="141">
        <f t="shared" si="8"/>
        <v>0</v>
      </c>
      <c r="J71" s="141">
        <f t="shared" si="9"/>
        <v>0</v>
      </c>
      <c r="K71" s="141">
        <f t="shared" si="5"/>
        <v>0</v>
      </c>
      <c r="L71" s="142">
        <f t="shared" si="4"/>
        <v>15000</v>
      </c>
    </row>
    <row r="72" spans="1:12">
      <c r="A72" s="200"/>
      <c r="B72" s="2" t="s">
        <v>88</v>
      </c>
      <c r="C72" s="112">
        <v>1</v>
      </c>
      <c r="D72" s="112"/>
      <c r="E72" s="112"/>
      <c r="F72" s="74"/>
      <c r="G72" s="39">
        <v>3434</v>
      </c>
      <c r="H72" s="141">
        <f t="shared" si="7"/>
        <v>3434</v>
      </c>
      <c r="I72" s="141">
        <f t="shared" si="8"/>
        <v>0</v>
      </c>
      <c r="J72" s="141">
        <f t="shared" si="9"/>
        <v>0</v>
      </c>
      <c r="K72" s="141">
        <f t="shared" si="5"/>
        <v>0</v>
      </c>
      <c r="L72" s="142">
        <f t="shared" si="4"/>
        <v>3434</v>
      </c>
    </row>
    <row r="73" spans="1:12">
      <c r="A73" s="22"/>
      <c r="B73" s="45" t="s">
        <v>174</v>
      </c>
      <c r="C73" s="112"/>
      <c r="D73" s="112">
        <v>0</v>
      </c>
      <c r="E73" s="112"/>
      <c r="F73" s="74"/>
      <c r="G73" s="39">
        <v>350</v>
      </c>
      <c r="H73" s="141">
        <f t="shared" si="7"/>
        <v>0</v>
      </c>
      <c r="I73" s="141">
        <f t="shared" si="8"/>
        <v>0</v>
      </c>
      <c r="J73" s="141">
        <f t="shared" si="9"/>
        <v>0</v>
      </c>
      <c r="K73" s="141">
        <f t="shared" si="5"/>
        <v>0</v>
      </c>
      <c r="L73" s="142">
        <f t="shared" si="4"/>
        <v>0</v>
      </c>
    </row>
    <row r="74" spans="1:12">
      <c r="A74" s="2"/>
      <c r="B74" s="2" t="s">
        <v>50</v>
      </c>
      <c r="C74" s="112"/>
      <c r="D74" s="112">
        <v>10</v>
      </c>
      <c r="E74" s="112"/>
      <c r="F74" s="74"/>
      <c r="G74" s="39">
        <v>85</v>
      </c>
      <c r="H74" s="141">
        <f t="shared" si="7"/>
        <v>0</v>
      </c>
      <c r="I74" s="141">
        <f t="shared" si="8"/>
        <v>850</v>
      </c>
      <c r="J74" s="141">
        <f t="shared" si="9"/>
        <v>0</v>
      </c>
      <c r="K74" s="141">
        <f t="shared" si="5"/>
        <v>0</v>
      </c>
      <c r="L74" s="142">
        <f t="shared" si="4"/>
        <v>850</v>
      </c>
    </row>
    <row r="75" spans="1:12">
      <c r="A75" s="2"/>
      <c r="B75" s="2" t="s">
        <v>52</v>
      </c>
      <c r="C75" s="174"/>
      <c r="D75" s="112">
        <v>0</v>
      </c>
      <c r="E75" s="112"/>
      <c r="F75" s="74"/>
      <c r="G75" s="39">
        <v>80</v>
      </c>
      <c r="H75" s="141">
        <f t="shared" si="7"/>
        <v>0</v>
      </c>
      <c r="I75" s="141">
        <f t="shared" si="8"/>
        <v>0</v>
      </c>
      <c r="J75" s="141">
        <f t="shared" si="9"/>
        <v>0</v>
      </c>
      <c r="K75" s="141">
        <f t="shared" si="5"/>
        <v>0</v>
      </c>
      <c r="L75" s="142">
        <f t="shared" si="4"/>
        <v>0</v>
      </c>
    </row>
    <row r="76" spans="1:12">
      <c r="A76" s="9"/>
      <c r="B76" s="7" t="s">
        <v>5</v>
      </c>
      <c r="C76" s="112">
        <v>14</v>
      </c>
      <c r="D76" s="112"/>
      <c r="E76" s="74"/>
      <c r="F76" s="74"/>
      <c r="G76" s="39">
        <v>12000</v>
      </c>
      <c r="H76" s="141">
        <f>C76*G76</f>
        <v>168000</v>
      </c>
      <c r="I76" s="141">
        <f>D76*G76</f>
        <v>0</v>
      </c>
      <c r="J76" s="141">
        <f>E76*G76</f>
        <v>0</v>
      </c>
      <c r="K76" s="141">
        <f>F76*G76</f>
        <v>0</v>
      </c>
      <c r="L76" s="142">
        <f>SUM(H76:K76)</f>
        <v>168000</v>
      </c>
    </row>
    <row r="77" spans="1:12">
      <c r="A77" s="9"/>
      <c r="B77" s="7" t="s">
        <v>507</v>
      </c>
      <c r="C77" s="112">
        <v>4</v>
      </c>
      <c r="D77" s="112"/>
      <c r="E77" s="74"/>
      <c r="F77" s="74"/>
      <c r="G77" s="39">
        <v>2000</v>
      </c>
      <c r="H77" s="141">
        <f>C77*G77</f>
        <v>8000</v>
      </c>
      <c r="I77" s="141">
        <f>D77*G77</f>
        <v>0</v>
      </c>
      <c r="J77" s="141">
        <f>E77*G77</f>
        <v>0</v>
      </c>
      <c r="K77" s="141">
        <f>F77*G77</f>
        <v>0</v>
      </c>
      <c r="L77" s="142">
        <f>SUM(H77:K77)</f>
        <v>8000</v>
      </c>
    </row>
    <row r="78" spans="1:12">
      <c r="A78" s="9"/>
      <c r="B78" s="7" t="s">
        <v>503</v>
      </c>
      <c r="C78" s="112">
        <v>0</v>
      </c>
      <c r="D78" s="112"/>
      <c r="E78" s="74"/>
      <c r="F78" s="74"/>
      <c r="G78" s="39">
        <v>2900</v>
      </c>
      <c r="H78" s="141">
        <f t="shared" si="7"/>
        <v>0</v>
      </c>
      <c r="I78" s="141">
        <f t="shared" si="8"/>
        <v>0</v>
      </c>
      <c r="J78" s="141">
        <f t="shared" si="9"/>
        <v>0</v>
      </c>
      <c r="K78" s="141">
        <f t="shared" si="5"/>
        <v>0</v>
      </c>
      <c r="L78" s="142">
        <f>SUM(H78:K78)</f>
        <v>0</v>
      </c>
    </row>
    <row r="79" spans="1:12" ht="24">
      <c r="A79" s="98" t="s">
        <v>58</v>
      </c>
      <c r="B79" s="66"/>
      <c r="C79" s="111"/>
      <c r="D79" s="111"/>
      <c r="E79" s="111"/>
      <c r="F79" s="111"/>
      <c r="G79" s="39"/>
      <c r="H79" s="144">
        <f>SUM(H9:H78)</f>
        <v>407341</v>
      </c>
      <c r="I79" s="144">
        <f>SUM(I9:I78)</f>
        <v>403694</v>
      </c>
      <c r="J79" s="144">
        <f>SUM(J9:J78)</f>
        <v>183485</v>
      </c>
      <c r="K79" s="144">
        <f>SUM(K9:K78)</f>
        <v>0</v>
      </c>
      <c r="L79" s="144">
        <f>SUM(L10:L78)</f>
        <v>994520</v>
      </c>
    </row>
    <row r="80" spans="1:12">
      <c r="A80" s="194">
        <v>2</v>
      </c>
      <c r="B80" s="81" t="s">
        <v>90</v>
      </c>
      <c r="C80" s="112"/>
      <c r="D80" s="112"/>
      <c r="E80" s="112"/>
      <c r="F80" s="74"/>
      <c r="G80" s="7"/>
      <c r="H80" s="141"/>
      <c r="I80" s="141"/>
      <c r="J80" s="141"/>
      <c r="K80" s="141"/>
      <c r="L80" s="142"/>
    </row>
    <row r="81" spans="1:12">
      <c r="A81" s="9"/>
      <c r="B81" s="2" t="s">
        <v>355</v>
      </c>
      <c r="C81" s="112"/>
      <c r="D81" s="112">
        <v>275</v>
      </c>
      <c r="E81" s="112"/>
      <c r="F81" s="74"/>
      <c r="G81" s="39">
        <v>1200</v>
      </c>
      <c r="H81" s="141">
        <f>C81*G81</f>
        <v>0</v>
      </c>
      <c r="I81" s="141">
        <f>D81*G81</f>
        <v>330000</v>
      </c>
      <c r="J81" s="141">
        <f>E81*G81</f>
        <v>0</v>
      </c>
      <c r="K81" s="141">
        <f>F81*G81</f>
        <v>0</v>
      </c>
      <c r="L81" s="142">
        <f>SUM(H81:K81)</f>
        <v>330000</v>
      </c>
    </row>
    <row r="82" spans="1:12">
      <c r="A82" s="9"/>
      <c r="B82" s="2" t="s">
        <v>66</v>
      </c>
      <c r="C82" s="112"/>
      <c r="D82" s="112">
        <v>8</v>
      </c>
      <c r="E82" s="112"/>
      <c r="F82" s="74"/>
      <c r="G82" s="39">
        <v>2300</v>
      </c>
      <c r="H82" s="141">
        <f>C82*G82</f>
        <v>0</v>
      </c>
      <c r="I82" s="141">
        <f>D82*G82</f>
        <v>18400</v>
      </c>
      <c r="J82" s="141">
        <f>E82*G82</f>
        <v>0</v>
      </c>
      <c r="K82" s="141">
        <f>F82*G82</f>
        <v>0</v>
      </c>
      <c r="L82" s="142">
        <f>SUM(H82:K82)</f>
        <v>18400</v>
      </c>
    </row>
    <row r="83" spans="1:12">
      <c r="A83" s="9"/>
      <c r="B83" s="2" t="s">
        <v>65</v>
      </c>
      <c r="C83" s="112"/>
      <c r="D83" s="112">
        <v>8</v>
      </c>
      <c r="E83" s="112"/>
      <c r="F83" s="74"/>
      <c r="G83" s="39">
        <v>2300</v>
      </c>
      <c r="H83" s="141">
        <f>C83*G83</f>
        <v>0</v>
      </c>
      <c r="I83" s="141">
        <f>D83*G83</f>
        <v>18400</v>
      </c>
      <c r="J83" s="141">
        <f>E83*G83</f>
        <v>0</v>
      </c>
      <c r="K83" s="141">
        <f>F83*G83</f>
        <v>0</v>
      </c>
      <c r="L83" s="142">
        <f>SUM(H83:K83)</f>
        <v>18400</v>
      </c>
    </row>
    <row r="84" spans="1:12" ht="24">
      <c r="A84" s="98" t="s">
        <v>58</v>
      </c>
      <c r="B84" s="9"/>
      <c r="C84" s="111"/>
      <c r="D84" s="111"/>
      <c r="E84" s="111"/>
      <c r="F84" s="111"/>
      <c r="G84" s="39"/>
      <c r="H84" s="144">
        <f>SUM(H81:H83)</f>
        <v>0</v>
      </c>
      <c r="I84" s="144">
        <f>SUM(I81:I83)</f>
        <v>366800</v>
      </c>
      <c r="J84" s="144">
        <f>SUM(J81:J83)</f>
        <v>0</v>
      </c>
      <c r="K84" s="144">
        <f>SUM(K81:K83)</f>
        <v>0</v>
      </c>
      <c r="L84" s="144">
        <f>SUM(L81:L83)</f>
        <v>366800</v>
      </c>
    </row>
    <row r="85" spans="1:12" ht="25.5">
      <c r="A85" s="181">
        <v>3</v>
      </c>
      <c r="B85" s="81" t="s">
        <v>337</v>
      </c>
      <c r="C85" s="154"/>
      <c r="D85" s="154"/>
      <c r="E85" s="154"/>
      <c r="F85" s="155"/>
      <c r="G85" s="155"/>
      <c r="H85" s="156"/>
      <c r="I85" s="156"/>
      <c r="J85" s="156"/>
      <c r="K85" s="156"/>
      <c r="L85" s="146"/>
    </row>
    <row r="86" spans="1:12">
      <c r="A86" s="9"/>
      <c r="B86" s="2" t="s">
        <v>15</v>
      </c>
      <c r="C86" s="112">
        <v>30</v>
      </c>
      <c r="D86" s="112"/>
      <c r="E86" s="112"/>
      <c r="F86" s="74"/>
      <c r="G86" s="39">
        <v>120</v>
      </c>
      <c r="H86" s="141">
        <f t="shared" ref="H86:H140" si="10">C86*G86</f>
        <v>3600</v>
      </c>
      <c r="I86" s="141">
        <f t="shared" ref="I86:I140" si="11">D86*G86</f>
        <v>0</v>
      </c>
      <c r="J86" s="141">
        <f t="shared" ref="J86:J140" si="12">E86*G86</f>
        <v>0</v>
      </c>
      <c r="K86" s="141">
        <f t="shared" ref="K86:K140" si="13">F86*G86</f>
        <v>0</v>
      </c>
      <c r="L86" s="142">
        <f t="shared" ref="L86:L140" si="14">SUM(H86:K86)</f>
        <v>3600</v>
      </c>
    </row>
    <row r="87" spans="1:12">
      <c r="A87" s="2"/>
      <c r="B87" s="5" t="s">
        <v>362</v>
      </c>
      <c r="C87" s="157">
        <v>300</v>
      </c>
      <c r="D87" s="189">
        <v>1000</v>
      </c>
      <c r="E87" s="157">
        <v>200</v>
      </c>
      <c r="F87" s="159"/>
      <c r="G87" s="113">
        <v>45</v>
      </c>
      <c r="H87" s="141">
        <f t="shared" si="10"/>
        <v>13500</v>
      </c>
      <c r="I87" s="141">
        <f t="shared" si="11"/>
        <v>45000</v>
      </c>
      <c r="J87" s="141">
        <f t="shared" si="12"/>
        <v>9000</v>
      </c>
      <c r="K87" s="141">
        <f t="shared" si="13"/>
        <v>0</v>
      </c>
      <c r="L87" s="142">
        <f t="shared" si="14"/>
        <v>67500</v>
      </c>
    </row>
    <row r="88" spans="1:12">
      <c r="A88" s="2"/>
      <c r="B88" s="5" t="s">
        <v>76</v>
      </c>
      <c r="C88" s="157">
        <v>50</v>
      </c>
      <c r="D88" s="157">
        <v>1000</v>
      </c>
      <c r="E88" s="157"/>
      <c r="F88" s="159"/>
      <c r="G88" s="113">
        <v>40</v>
      </c>
      <c r="H88" s="141">
        <f t="shared" si="10"/>
        <v>2000</v>
      </c>
      <c r="I88" s="141">
        <f t="shared" si="11"/>
        <v>40000</v>
      </c>
      <c r="J88" s="141">
        <f t="shared" si="12"/>
        <v>0</v>
      </c>
      <c r="K88" s="141">
        <f t="shared" si="13"/>
        <v>0</v>
      </c>
      <c r="L88" s="142">
        <f t="shared" si="14"/>
        <v>42000</v>
      </c>
    </row>
    <row r="89" spans="1:12">
      <c r="A89" s="2"/>
      <c r="B89" s="203" t="s">
        <v>544</v>
      </c>
      <c r="C89" s="157"/>
      <c r="D89" s="157">
        <v>30</v>
      </c>
      <c r="E89" s="157"/>
      <c r="F89" s="159"/>
      <c r="G89" s="113">
        <v>60</v>
      </c>
      <c r="H89" s="141">
        <f t="shared" si="10"/>
        <v>0</v>
      </c>
      <c r="I89" s="141">
        <f t="shared" si="11"/>
        <v>1800</v>
      </c>
      <c r="J89" s="141">
        <f t="shared" si="12"/>
        <v>0</v>
      </c>
      <c r="K89" s="141">
        <f t="shared" si="13"/>
        <v>0</v>
      </c>
      <c r="L89" s="142">
        <f t="shared" si="14"/>
        <v>1800</v>
      </c>
    </row>
    <row r="90" spans="1:12">
      <c r="A90" s="2"/>
      <c r="B90" s="5" t="s">
        <v>556</v>
      </c>
      <c r="C90" s="112">
        <v>2</v>
      </c>
      <c r="D90" s="157"/>
      <c r="E90" s="112"/>
      <c r="F90" s="74"/>
      <c r="G90" s="114">
        <v>700</v>
      </c>
      <c r="H90" s="141">
        <f t="shared" si="10"/>
        <v>1400</v>
      </c>
      <c r="I90" s="141">
        <f t="shared" si="11"/>
        <v>0</v>
      </c>
      <c r="J90" s="141">
        <f t="shared" si="12"/>
        <v>0</v>
      </c>
      <c r="K90" s="141">
        <f t="shared" si="13"/>
        <v>0</v>
      </c>
      <c r="L90" s="142">
        <f t="shared" si="14"/>
        <v>1400</v>
      </c>
    </row>
    <row r="91" spans="1:12">
      <c r="A91" s="2"/>
      <c r="B91" s="5" t="s">
        <v>29</v>
      </c>
      <c r="C91" s="112"/>
      <c r="D91" s="112">
        <v>0</v>
      </c>
      <c r="E91" s="112"/>
      <c r="F91" s="74"/>
      <c r="G91" s="39"/>
      <c r="H91" s="141">
        <f t="shared" si="10"/>
        <v>0</v>
      </c>
      <c r="I91" s="141">
        <f t="shared" si="11"/>
        <v>0</v>
      </c>
      <c r="J91" s="141">
        <f t="shared" si="12"/>
        <v>0</v>
      </c>
      <c r="K91" s="141">
        <f t="shared" si="13"/>
        <v>0</v>
      </c>
      <c r="L91" s="142">
        <f t="shared" si="14"/>
        <v>0</v>
      </c>
    </row>
    <row r="92" spans="1:12">
      <c r="A92" s="2"/>
      <c r="B92" s="5" t="s">
        <v>116</v>
      </c>
      <c r="C92" s="154"/>
      <c r="D92" s="176">
        <v>200</v>
      </c>
      <c r="E92" s="154"/>
      <c r="F92" s="155"/>
      <c r="G92" s="114">
        <v>45</v>
      </c>
      <c r="H92" s="141">
        <f t="shared" si="10"/>
        <v>0</v>
      </c>
      <c r="I92" s="141">
        <f t="shared" si="11"/>
        <v>9000</v>
      </c>
      <c r="J92" s="141">
        <f t="shared" si="12"/>
        <v>0</v>
      </c>
      <c r="K92" s="141">
        <f t="shared" si="13"/>
        <v>0</v>
      </c>
      <c r="L92" s="142">
        <f t="shared" si="14"/>
        <v>9000</v>
      </c>
    </row>
    <row r="93" spans="1:12">
      <c r="A93" s="2"/>
      <c r="B93" s="5" t="s">
        <v>441</v>
      </c>
      <c r="C93" s="154">
        <v>45</v>
      </c>
      <c r="D93" s="154">
        <v>130</v>
      </c>
      <c r="E93" s="154"/>
      <c r="F93" s="74"/>
      <c r="G93" s="39">
        <v>30</v>
      </c>
      <c r="H93" s="141">
        <f t="shared" si="10"/>
        <v>1350</v>
      </c>
      <c r="I93" s="141">
        <f t="shared" si="11"/>
        <v>3900</v>
      </c>
      <c r="J93" s="141">
        <f t="shared" si="12"/>
        <v>0</v>
      </c>
      <c r="K93" s="141">
        <f t="shared" si="13"/>
        <v>0</v>
      </c>
      <c r="L93" s="142">
        <f t="shared" si="14"/>
        <v>5250</v>
      </c>
    </row>
    <row r="94" spans="1:12">
      <c r="A94" s="2"/>
      <c r="B94" s="5" t="s">
        <v>233</v>
      </c>
      <c r="C94" s="112"/>
      <c r="D94" s="112">
        <v>0</v>
      </c>
      <c r="E94" s="112"/>
      <c r="F94" s="74"/>
      <c r="G94" s="39">
        <v>120</v>
      </c>
      <c r="H94" s="141">
        <f t="shared" si="10"/>
        <v>0</v>
      </c>
      <c r="I94" s="141">
        <f t="shared" si="11"/>
        <v>0</v>
      </c>
      <c r="J94" s="141">
        <f t="shared" si="12"/>
        <v>0</v>
      </c>
      <c r="K94" s="141">
        <f t="shared" si="13"/>
        <v>0</v>
      </c>
      <c r="L94" s="142">
        <f t="shared" si="14"/>
        <v>0</v>
      </c>
    </row>
    <row r="95" spans="1:12">
      <c r="A95" s="2"/>
      <c r="B95" s="5" t="s">
        <v>159</v>
      </c>
      <c r="C95" s="112"/>
      <c r="D95" s="176">
        <v>0</v>
      </c>
      <c r="E95" s="112"/>
      <c r="F95" s="74"/>
      <c r="G95" s="39"/>
      <c r="H95" s="141">
        <f t="shared" si="10"/>
        <v>0</v>
      </c>
      <c r="I95" s="141">
        <f t="shared" si="11"/>
        <v>0</v>
      </c>
      <c r="J95" s="141">
        <f t="shared" si="12"/>
        <v>0</v>
      </c>
      <c r="K95" s="141">
        <f t="shared" si="13"/>
        <v>0</v>
      </c>
      <c r="L95" s="142">
        <f t="shared" si="14"/>
        <v>0</v>
      </c>
    </row>
    <row r="96" spans="1:12">
      <c r="A96" s="2"/>
      <c r="B96" s="203" t="s">
        <v>274</v>
      </c>
      <c r="C96" s="112"/>
      <c r="D96" s="112">
        <v>200</v>
      </c>
      <c r="E96" s="112">
        <v>30</v>
      </c>
      <c r="F96" s="74"/>
      <c r="G96" s="39">
        <v>110</v>
      </c>
      <c r="H96" s="141">
        <f t="shared" si="10"/>
        <v>0</v>
      </c>
      <c r="I96" s="141">
        <f t="shared" si="11"/>
        <v>22000</v>
      </c>
      <c r="J96" s="141">
        <f t="shared" si="12"/>
        <v>3300</v>
      </c>
      <c r="K96" s="141">
        <f t="shared" si="13"/>
        <v>0</v>
      </c>
      <c r="L96" s="142">
        <f t="shared" si="14"/>
        <v>25300</v>
      </c>
    </row>
    <row r="97" spans="1:12">
      <c r="A97" s="2"/>
      <c r="B97" s="5" t="s">
        <v>69</v>
      </c>
      <c r="C97" s="112"/>
      <c r="D97" s="112">
        <v>0</v>
      </c>
      <c r="E97" s="112"/>
      <c r="F97" s="74"/>
      <c r="G97" s="39"/>
      <c r="H97" s="141">
        <f t="shared" si="10"/>
        <v>0</v>
      </c>
      <c r="I97" s="141">
        <f t="shared" si="11"/>
        <v>0</v>
      </c>
      <c r="J97" s="141">
        <f t="shared" si="12"/>
        <v>0</v>
      </c>
      <c r="K97" s="141">
        <f t="shared" si="13"/>
        <v>0</v>
      </c>
      <c r="L97" s="142">
        <f t="shared" si="14"/>
        <v>0</v>
      </c>
    </row>
    <row r="98" spans="1:12">
      <c r="A98" s="9"/>
      <c r="B98" s="203" t="s">
        <v>160</v>
      </c>
      <c r="C98" s="112">
        <v>20</v>
      </c>
      <c r="D98" s="112">
        <v>52</v>
      </c>
      <c r="E98" s="112"/>
      <c r="F98" s="74"/>
      <c r="G98" s="39">
        <v>340</v>
      </c>
      <c r="H98" s="141">
        <f t="shared" si="10"/>
        <v>6800</v>
      </c>
      <c r="I98" s="141">
        <f t="shared" si="11"/>
        <v>17680</v>
      </c>
      <c r="J98" s="141">
        <f t="shared" si="12"/>
        <v>0</v>
      </c>
      <c r="K98" s="141">
        <f t="shared" si="13"/>
        <v>0</v>
      </c>
      <c r="L98" s="142">
        <f t="shared" si="14"/>
        <v>24480</v>
      </c>
    </row>
    <row r="99" spans="1:12">
      <c r="A99" s="2"/>
      <c r="B99" s="5" t="s">
        <v>72</v>
      </c>
      <c r="C99" s="112"/>
      <c r="D99" s="112">
        <v>0</v>
      </c>
      <c r="E99" s="112"/>
      <c r="F99" s="74"/>
      <c r="G99" s="39"/>
      <c r="H99" s="141">
        <f t="shared" si="10"/>
        <v>0</v>
      </c>
      <c r="I99" s="141">
        <f t="shared" si="11"/>
        <v>0</v>
      </c>
      <c r="J99" s="141">
        <f t="shared" si="12"/>
        <v>0</v>
      </c>
      <c r="K99" s="141">
        <f t="shared" si="13"/>
        <v>0</v>
      </c>
      <c r="L99" s="142">
        <f t="shared" si="14"/>
        <v>0</v>
      </c>
    </row>
    <row r="100" spans="1:12">
      <c r="A100" s="2"/>
      <c r="B100" s="2" t="s">
        <v>188</v>
      </c>
      <c r="C100" s="112"/>
      <c r="D100" s="112">
        <v>0</v>
      </c>
      <c r="E100" s="112"/>
      <c r="F100" s="74"/>
      <c r="G100" s="39"/>
      <c r="H100" s="141">
        <f t="shared" si="10"/>
        <v>0</v>
      </c>
      <c r="I100" s="141">
        <f t="shared" si="11"/>
        <v>0</v>
      </c>
      <c r="J100" s="141">
        <f t="shared" si="12"/>
        <v>0</v>
      </c>
      <c r="K100" s="141">
        <f t="shared" si="13"/>
        <v>0</v>
      </c>
      <c r="L100" s="142">
        <f t="shared" si="14"/>
        <v>0</v>
      </c>
    </row>
    <row r="101" spans="1:12">
      <c r="A101" s="2"/>
      <c r="B101" s="5" t="s">
        <v>156</v>
      </c>
      <c r="C101" s="154"/>
      <c r="D101" s="174">
        <v>2</v>
      </c>
      <c r="E101" s="112"/>
      <c r="F101" s="74"/>
      <c r="G101" s="39"/>
      <c r="H101" s="141">
        <f t="shared" si="10"/>
        <v>0</v>
      </c>
      <c r="I101" s="141">
        <f t="shared" si="11"/>
        <v>0</v>
      </c>
      <c r="J101" s="141">
        <f t="shared" si="12"/>
        <v>0</v>
      </c>
      <c r="K101" s="141">
        <f t="shared" si="13"/>
        <v>0</v>
      </c>
      <c r="L101" s="142">
        <f t="shared" si="14"/>
        <v>0</v>
      </c>
    </row>
    <row r="102" spans="1:12">
      <c r="A102" s="2"/>
      <c r="B102" s="5" t="s">
        <v>374</v>
      </c>
      <c r="C102" s="112"/>
      <c r="D102" s="74">
        <v>5</v>
      </c>
      <c r="E102" s="74">
        <v>2</v>
      </c>
      <c r="F102" s="74"/>
      <c r="G102" s="39">
        <v>300</v>
      </c>
      <c r="H102" s="141">
        <f t="shared" si="10"/>
        <v>0</v>
      </c>
      <c r="I102" s="141">
        <f t="shared" si="11"/>
        <v>1500</v>
      </c>
      <c r="J102" s="141">
        <f t="shared" si="12"/>
        <v>600</v>
      </c>
      <c r="K102" s="141">
        <f t="shared" si="13"/>
        <v>0</v>
      </c>
      <c r="L102" s="142">
        <f t="shared" si="14"/>
        <v>2100</v>
      </c>
    </row>
    <row r="103" spans="1:12">
      <c r="A103" s="2"/>
      <c r="B103" s="5" t="s">
        <v>375</v>
      </c>
      <c r="C103" s="112"/>
      <c r="D103" s="74">
        <v>5</v>
      </c>
      <c r="E103" s="74"/>
      <c r="F103" s="74"/>
      <c r="G103" s="39">
        <v>360</v>
      </c>
      <c r="H103" s="141">
        <f t="shared" si="10"/>
        <v>0</v>
      </c>
      <c r="I103" s="141">
        <f t="shared" si="11"/>
        <v>1800</v>
      </c>
      <c r="J103" s="141">
        <f t="shared" si="12"/>
        <v>0</v>
      </c>
      <c r="K103" s="141">
        <f t="shared" si="13"/>
        <v>0</v>
      </c>
      <c r="L103" s="142">
        <f t="shared" si="14"/>
        <v>1800</v>
      </c>
    </row>
    <row r="104" spans="1:12">
      <c r="A104" s="9"/>
      <c r="B104" s="5" t="s">
        <v>241</v>
      </c>
      <c r="C104" s="112">
        <v>60</v>
      </c>
      <c r="D104" s="74">
        <v>40</v>
      </c>
      <c r="E104" s="74"/>
      <c r="F104" s="74"/>
      <c r="G104" s="39">
        <v>450</v>
      </c>
      <c r="H104" s="141">
        <f t="shared" si="10"/>
        <v>27000</v>
      </c>
      <c r="I104" s="141">
        <f t="shared" si="11"/>
        <v>18000</v>
      </c>
      <c r="J104" s="141">
        <f t="shared" si="12"/>
        <v>0</v>
      </c>
      <c r="K104" s="141">
        <f t="shared" si="13"/>
        <v>0</v>
      </c>
      <c r="L104" s="142">
        <f t="shared" si="14"/>
        <v>45000</v>
      </c>
    </row>
    <row r="105" spans="1:12" ht="12.75" customHeight="1">
      <c r="A105" s="9"/>
      <c r="B105" s="11" t="s">
        <v>533</v>
      </c>
      <c r="C105" s="112">
        <v>1</v>
      </c>
      <c r="D105" s="112"/>
      <c r="E105" s="112"/>
      <c r="F105" s="74"/>
      <c r="G105" s="39">
        <v>3000</v>
      </c>
      <c r="H105" s="141">
        <f>C105*G105</f>
        <v>3000</v>
      </c>
      <c r="I105" s="141">
        <f>D105*G105</f>
        <v>0</v>
      </c>
      <c r="J105" s="141">
        <f>E105*G105</f>
        <v>0</v>
      </c>
      <c r="K105" s="141">
        <f>F105*G105</f>
        <v>0</v>
      </c>
      <c r="L105" s="142">
        <f>SUM(H105:K105)</f>
        <v>3000</v>
      </c>
    </row>
    <row r="106" spans="1:12" ht="12.75" customHeight="1">
      <c r="A106" s="9"/>
      <c r="B106" s="11" t="s">
        <v>530</v>
      </c>
      <c r="C106" s="112">
        <v>15</v>
      </c>
      <c r="D106" s="112"/>
      <c r="E106" s="112"/>
      <c r="F106" s="74"/>
      <c r="G106" s="39">
        <v>200</v>
      </c>
      <c r="H106" s="141">
        <f>C106*G106</f>
        <v>3000</v>
      </c>
      <c r="I106" s="141">
        <f>D106*G106</f>
        <v>0</v>
      </c>
      <c r="J106" s="141">
        <f>E106*G106</f>
        <v>0</v>
      </c>
      <c r="K106" s="141">
        <f>F106*G106</f>
        <v>0</v>
      </c>
      <c r="L106" s="142">
        <f>SUM(H106:K106)</f>
        <v>3000</v>
      </c>
    </row>
    <row r="107" spans="1:12">
      <c r="A107" s="4"/>
      <c r="B107" s="2" t="s">
        <v>67</v>
      </c>
      <c r="C107" s="154"/>
      <c r="D107" s="154">
        <v>0</v>
      </c>
      <c r="E107" s="154"/>
      <c r="F107" s="155"/>
      <c r="G107" s="114">
        <v>150</v>
      </c>
      <c r="H107" s="141">
        <f>C107*G107</f>
        <v>0</v>
      </c>
      <c r="I107" s="141">
        <f>D107*G107</f>
        <v>0</v>
      </c>
      <c r="J107" s="141">
        <f>E107*G107</f>
        <v>0</v>
      </c>
      <c r="K107" s="141">
        <f>F107*G107</f>
        <v>0</v>
      </c>
      <c r="L107" s="142">
        <f>SUM(H107:K107)</f>
        <v>0</v>
      </c>
    </row>
    <row r="108" spans="1:12">
      <c r="A108" s="4"/>
      <c r="B108" s="2" t="s">
        <v>554</v>
      </c>
      <c r="C108" s="154"/>
      <c r="D108" s="154">
        <v>120</v>
      </c>
      <c r="E108" s="154"/>
      <c r="F108" s="155"/>
      <c r="G108" s="114">
        <v>210</v>
      </c>
      <c r="H108" s="141">
        <f t="shared" si="10"/>
        <v>0</v>
      </c>
      <c r="I108" s="141">
        <f t="shared" si="11"/>
        <v>25200</v>
      </c>
      <c r="J108" s="141">
        <f t="shared" si="12"/>
        <v>0</v>
      </c>
      <c r="K108" s="141">
        <f t="shared" si="13"/>
        <v>0</v>
      </c>
      <c r="L108" s="142">
        <f t="shared" si="14"/>
        <v>25200</v>
      </c>
    </row>
    <row r="109" spans="1:12">
      <c r="A109" s="4"/>
      <c r="B109" s="20" t="s">
        <v>457</v>
      </c>
      <c r="C109" s="112"/>
      <c r="D109" s="154">
        <v>12</v>
      </c>
      <c r="E109" s="112">
        <v>3</v>
      </c>
      <c r="F109" s="74"/>
      <c r="G109" s="39">
        <v>2500</v>
      </c>
      <c r="H109" s="141">
        <f t="shared" si="10"/>
        <v>0</v>
      </c>
      <c r="I109" s="141">
        <f t="shared" si="11"/>
        <v>30000</v>
      </c>
      <c r="J109" s="141">
        <f t="shared" si="12"/>
        <v>7500</v>
      </c>
      <c r="K109" s="141">
        <f t="shared" si="13"/>
        <v>0</v>
      </c>
      <c r="L109" s="142">
        <f t="shared" si="14"/>
        <v>37500</v>
      </c>
    </row>
    <row r="110" spans="1:12">
      <c r="A110" s="4"/>
      <c r="B110" s="20" t="s">
        <v>451</v>
      </c>
      <c r="C110" s="112"/>
      <c r="D110" s="154">
        <v>80</v>
      </c>
      <c r="E110" s="112">
        <v>2</v>
      </c>
      <c r="F110" s="74"/>
      <c r="G110" s="39">
        <v>2700</v>
      </c>
      <c r="H110" s="141">
        <f t="shared" si="10"/>
        <v>0</v>
      </c>
      <c r="I110" s="141">
        <f t="shared" si="11"/>
        <v>216000</v>
      </c>
      <c r="J110" s="141">
        <f t="shared" si="12"/>
        <v>5400</v>
      </c>
      <c r="K110" s="141">
        <f t="shared" si="13"/>
        <v>0</v>
      </c>
      <c r="L110" s="142">
        <f t="shared" si="14"/>
        <v>221400</v>
      </c>
    </row>
    <row r="111" spans="1:12">
      <c r="A111" s="2"/>
      <c r="B111" s="203" t="s">
        <v>440</v>
      </c>
      <c r="C111" s="112">
        <v>5</v>
      </c>
      <c r="D111" s="174">
        <v>20</v>
      </c>
      <c r="E111" s="112"/>
      <c r="F111" s="74"/>
      <c r="G111" s="39">
        <v>150</v>
      </c>
      <c r="H111" s="141">
        <f t="shared" si="10"/>
        <v>750</v>
      </c>
      <c r="I111" s="141">
        <f t="shared" si="11"/>
        <v>3000</v>
      </c>
      <c r="J111" s="141">
        <f t="shared" si="12"/>
        <v>0</v>
      </c>
      <c r="K111" s="141">
        <f t="shared" si="13"/>
        <v>0</v>
      </c>
      <c r="L111" s="142">
        <f t="shared" si="14"/>
        <v>3750</v>
      </c>
    </row>
    <row r="112" spans="1:12">
      <c r="A112" s="3"/>
      <c r="B112" s="20" t="s">
        <v>273</v>
      </c>
      <c r="C112" s="112"/>
      <c r="D112" s="74">
        <v>100</v>
      </c>
      <c r="E112" s="74">
        <v>20</v>
      </c>
      <c r="F112" s="74"/>
      <c r="G112" s="39">
        <v>2700</v>
      </c>
      <c r="H112" s="141">
        <f t="shared" si="10"/>
        <v>0</v>
      </c>
      <c r="I112" s="141">
        <f t="shared" si="11"/>
        <v>270000</v>
      </c>
      <c r="J112" s="141">
        <f t="shared" si="12"/>
        <v>54000</v>
      </c>
      <c r="K112" s="141">
        <f t="shared" si="13"/>
        <v>0</v>
      </c>
      <c r="L112" s="134">
        <f t="shared" si="14"/>
        <v>324000</v>
      </c>
    </row>
    <row r="113" spans="1:12">
      <c r="A113" s="2"/>
      <c r="B113" s="57" t="s">
        <v>79</v>
      </c>
      <c r="C113" s="112"/>
      <c r="D113" s="112">
        <v>20</v>
      </c>
      <c r="E113" s="112"/>
      <c r="F113" s="74"/>
      <c r="G113" s="39">
        <v>200</v>
      </c>
      <c r="H113" s="141">
        <f t="shared" si="10"/>
        <v>0</v>
      </c>
      <c r="I113" s="141">
        <f t="shared" si="11"/>
        <v>4000</v>
      </c>
      <c r="J113" s="141">
        <f t="shared" si="12"/>
        <v>0</v>
      </c>
      <c r="K113" s="141">
        <f t="shared" si="13"/>
        <v>0</v>
      </c>
      <c r="L113" s="142">
        <f t="shared" si="14"/>
        <v>4000</v>
      </c>
    </row>
    <row r="114" spans="1:12">
      <c r="A114" s="9"/>
      <c r="B114" s="5" t="s">
        <v>164</v>
      </c>
      <c r="C114" s="174">
        <v>4</v>
      </c>
      <c r="D114" s="154"/>
      <c r="E114" s="112"/>
      <c r="F114" s="74"/>
      <c r="G114" s="39">
        <v>900</v>
      </c>
      <c r="H114" s="141">
        <f t="shared" si="10"/>
        <v>3600</v>
      </c>
      <c r="I114" s="141">
        <f t="shared" si="11"/>
        <v>0</v>
      </c>
      <c r="J114" s="141">
        <f t="shared" si="12"/>
        <v>0</v>
      </c>
      <c r="K114" s="141">
        <f t="shared" si="13"/>
        <v>0</v>
      </c>
      <c r="L114" s="142">
        <f t="shared" si="14"/>
        <v>3600</v>
      </c>
    </row>
    <row r="115" spans="1:12">
      <c r="A115" s="2"/>
      <c r="B115" s="5" t="s">
        <v>73</v>
      </c>
      <c r="C115" s="112"/>
      <c r="D115" s="112">
        <v>0</v>
      </c>
      <c r="E115" s="112"/>
      <c r="F115" s="74"/>
      <c r="G115" s="39"/>
      <c r="H115" s="141">
        <f t="shared" si="10"/>
        <v>0</v>
      </c>
      <c r="I115" s="141">
        <f t="shared" si="11"/>
        <v>0</v>
      </c>
      <c r="J115" s="141">
        <f t="shared" si="12"/>
        <v>0</v>
      </c>
      <c r="K115" s="141">
        <f t="shared" si="13"/>
        <v>0</v>
      </c>
      <c r="L115" s="142">
        <f t="shared" si="14"/>
        <v>0</v>
      </c>
    </row>
    <row r="116" spans="1:12">
      <c r="A116" s="14"/>
      <c r="B116" s="5" t="s">
        <v>68</v>
      </c>
      <c r="C116" s="112"/>
      <c r="D116" s="174">
        <v>0</v>
      </c>
      <c r="E116" s="112"/>
      <c r="F116" s="74"/>
      <c r="G116" s="39"/>
      <c r="H116" s="141">
        <f t="shared" si="10"/>
        <v>0</v>
      </c>
      <c r="I116" s="141">
        <f t="shared" si="11"/>
        <v>0</v>
      </c>
      <c r="J116" s="141">
        <f t="shared" si="12"/>
        <v>0</v>
      </c>
      <c r="K116" s="141">
        <f t="shared" si="13"/>
        <v>0</v>
      </c>
      <c r="L116" s="142">
        <f t="shared" si="14"/>
        <v>0</v>
      </c>
    </row>
    <row r="117" spans="1:12">
      <c r="A117" s="2"/>
      <c r="B117" s="2" t="s">
        <v>235</v>
      </c>
      <c r="C117" s="154"/>
      <c r="D117" s="112">
        <v>10</v>
      </c>
      <c r="E117" s="112"/>
      <c r="F117" s="74"/>
      <c r="G117" s="39">
        <v>400</v>
      </c>
      <c r="H117" s="141">
        <f t="shared" si="10"/>
        <v>0</v>
      </c>
      <c r="I117" s="141">
        <f t="shared" si="11"/>
        <v>4000</v>
      </c>
      <c r="J117" s="141">
        <f t="shared" si="12"/>
        <v>0</v>
      </c>
      <c r="K117" s="141">
        <f t="shared" si="13"/>
        <v>0</v>
      </c>
      <c r="L117" s="142">
        <f t="shared" si="14"/>
        <v>4000</v>
      </c>
    </row>
    <row r="118" spans="1:12">
      <c r="A118" s="9"/>
      <c r="B118" s="2" t="s">
        <v>528</v>
      </c>
      <c r="C118" s="112">
        <v>1</v>
      </c>
      <c r="D118" s="112"/>
      <c r="E118" s="112"/>
      <c r="F118" s="74"/>
      <c r="G118" s="39">
        <v>3000</v>
      </c>
      <c r="H118" s="141">
        <f>C118*G118</f>
        <v>3000</v>
      </c>
      <c r="I118" s="141">
        <f>D118*G118</f>
        <v>0</v>
      </c>
      <c r="J118" s="141">
        <f>E118*G118</f>
        <v>0</v>
      </c>
      <c r="K118" s="141">
        <f>F118*G118</f>
        <v>0</v>
      </c>
      <c r="L118" s="142">
        <f>SUM(H118:K118)</f>
        <v>3000</v>
      </c>
    </row>
    <row r="119" spans="1:12">
      <c r="A119" s="9"/>
      <c r="B119" s="2" t="s">
        <v>532</v>
      </c>
      <c r="C119" s="112">
        <v>3</v>
      </c>
      <c r="D119" s="112"/>
      <c r="E119" s="112"/>
      <c r="F119" s="74"/>
      <c r="G119" s="39">
        <v>1000</v>
      </c>
      <c r="H119" s="141">
        <f>C119*G119</f>
        <v>3000</v>
      </c>
      <c r="I119" s="141">
        <f>D119*G119</f>
        <v>0</v>
      </c>
      <c r="J119" s="141">
        <f>E119*G119</f>
        <v>0</v>
      </c>
      <c r="K119" s="141">
        <f>F119*G119</f>
        <v>0</v>
      </c>
      <c r="L119" s="142">
        <f>SUM(H119:K119)</f>
        <v>3000</v>
      </c>
    </row>
    <row r="120" spans="1:12">
      <c r="A120" s="2"/>
      <c r="B120" s="2" t="s">
        <v>12</v>
      </c>
      <c r="C120" s="112">
        <v>1</v>
      </c>
      <c r="D120" s="112">
        <v>20</v>
      </c>
      <c r="E120" s="112"/>
      <c r="F120" s="112"/>
      <c r="G120" s="39">
        <v>3000</v>
      </c>
      <c r="H120" s="141">
        <f t="shared" si="10"/>
        <v>3000</v>
      </c>
      <c r="I120" s="141">
        <f t="shared" si="11"/>
        <v>60000</v>
      </c>
      <c r="J120" s="141">
        <f t="shared" si="12"/>
        <v>0</v>
      </c>
      <c r="K120" s="141">
        <f t="shared" si="13"/>
        <v>0</v>
      </c>
      <c r="L120" s="142">
        <f t="shared" si="14"/>
        <v>63000</v>
      </c>
    </row>
    <row r="121" spans="1:12">
      <c r="A121" s="9"/>
      <c r="B121" s="2" t="s">
        <v>522</v>
      </c>
      <c r="C121" s="112">
        <v>4</v>
      </c>
      <c r="D121" s="112"/>
      <c r="E121" s="112"/>
      <c r="F121" s="74"/>
      <c r="G121" s="39">
        <v>250</v>
      </c>
      <c r="H121" s="141">
        <f>C121*G121</f>
        <v>1000</v>
      </c>
      <c r="I121" s="141">
        <f>D121*G121</f>
        <v>0</v>
      </c>
      <c r="J121" s="141">
        <f>E121*G121</f>
        <v>0</v>
      </c>
      <c r="K121" s="141">
        <f>F121*G121</f>
        <v>0</v>
      </c>
      <c r="L121" s="142">
        <f>SUM(H121:K121)</f>
        <v>1000</v>
      </c>
    </row>
    <row r="122" spans="1:12">
      <c r="A122" s="9"/>
      <c r="B122" s="2" t="s">
        <v>555</v>
      </c>
      <c r="C122" s="112">
        <v>2</v>
      </c>
      <c r="D122" s="112"/>
      <c r="E122" s="112"/>
      <c r="F122" s="74"/>
      <c r="G122" s="39">
        <v>1400</v>
      </c>
      <c r="H122" s="141">
        <f t="shared" si="10"/>
        <v>2800</v>
      </c>
      <c r="I122" s="141">
        <f t="shared" si="11"/>
        <v>0</v>
      </c>
      <c r="J122" s="141">
        <f t="shared" si="12"/>
        <v>0</v>
      </c>
      <c r="K122" s="141">
        <f t="shared" si="13"/>
        <v>0</v>
      </c>
      <c r="L122" s="142">
        <f t="shared" si="14"/>
        <v>2800</v>
      </c>
    </row>
    <row r="123" spans="1:12">
      <c r="A123" s="9"/>
      <c r="B123" s="26" t="s">
        <v>341</v>
      </c>
      <c r="C123" s="112">
        <v>3</v>
      </c>
      <c r="D123" s="112"/>
      <c r="E123" s="112"/>
      <c r="F123" s="74"/>
      <c r="G123" s="39">
        <v>280</v>
      </c>
      <c r="H123" s="141">
        <f t="shared" si="10"/>
        <v>840</v>
      </c>
      <c r="I123" s="141">
        <f t="shared" si="11"/>
        <v>0</v>
      </c>
      <c r="J123" s="141">
        <f t="shared" si="12"/>
        <v>0</v>
      </c>
      <c r="K123" s="141">
        <f t="shared" si="13"/>
        <v>0</v>
      </c>
      <c r="L123" s="142">
        <f t="shared" si="14"/>
        <v>840</v>
      </c>
    </row>
    <row r="124" spans="1:12">
      <c r="A124" s="9"/>
      <c r="B124" s="2" t="s">
        <v>531</v>
      </c>
      <c r="C124" s="112">
        <v>3</v>
      </c>
      <c r="D124" s="112"/>
      <c r="E124" s="112"/>
      <c r="F124" s="74"/>
      <c r="G124" s="39">
        <v>1000</v>
      </c>
      <c r="H124" s="141">
        <f>C124*G124</f>
        <v>3000</v>
      </c>
      <c r="I124" s="141">
        <f>D124*G124</f>
        <v>0</v>
      </c>
      <c r="J124" s="141">
        <f>E124*G124</f>
        <v>0</v>
      </c>
      <c r="K124" s="141">
        <f>F124*G124</f>
        <v>0</v>
      </c>
      <c r="L124" s="142">
        <f>SUM(H124:K124)</f>
        <v>3000</v>
      </c>
    </row>
    <row r="125" spans="1:12">
      <c r="A125" s="2"/>
      <c r="B125" s="2" t="s">
        <v>117</v>
      </c>
      <c r="C125" s="112"/>
      <c r="D125" s="112">
        <v>1000</v>
      </c>
      <c r="E125" s="112"/>
      <c r="F125" s="74"/>
      <c r="G125" s="39">
        <v>15</v>
      </c>
      <c r="H125" s="141">
        <f t="shared" si="10"/>
        <v>0</v>
      </c>
      <c r="I125" s="141">
        <f t="shared" si="11"/>
        <v>15000</v>
      </c>
      <c r="J125" s="141">
        <f t="shared" si="12"/>
        <v>0</v>
      </c>
      <c r="K125" s="141">
        <f t="shared" si="13"/>
        <v>0</v>
      </c>
      <c r="L125" s="142">
        <f t="shared" si="14"/>
        <v>15000</v>
      </c>
    </row>
    <row r="126" spans="1:12">
      <c r="A126" s="2"/>
      <c r="B126" s="2" t="s">
        <v>163</v>
      </c>
      <c r="C126" s="112">
        <v>25</v>
      </c>
      <c r="D126" s="112"/>
      <c r="E126" s="112"/>
      <c r="F126" s="74"/>
      <c r="G126" s="39">
        <v>250</v>
      </c>
      <c r="H126" s="141">
        <f t="shared" si="10"/>
        <v>6250</v>
      </c>
      <c r="I126" s="141">
        <f t="shared" si="11"/>
        <v>0</v>
      </c>
      <c r="J126" s="141">
        <f t="shared" si="12"/>
        <v>0</v>
      </c>
      <c r="K126" s="141">
        <f t="shared" si="13"/>
        <v>0</v>
      </c>
      <c r="L126" s="142">
        <f t="shared" si="14"/>
        <v>6250</v>
      </c>
    </row>
    <row r="127" spans="1:12">
      <c r="A127" s="9"/>
      <c r="B127" s="2" t="s">
        <v>242</v>
      </c>
      <c r="C127" s="162">
        <v>8</v>
      </c>
      <c r="D127" s="162"/>
      <c r="E127" s="162"/>
      <c r="F127" s="74"/>
      <c r="G127" s="39">
        <v>4100</v>
      </c>
      <c r="H127" s="141">
        <f t="shared" si="10"/>
        <v>32800</v>
      </c>
      <c r="I127" s="141">
        <f t="shared" si="11"/>
        <v>0</v>
      </c>
      <c r="J127" s="141">
        <f t="shared" si="12"/>
        <v>0</v>
      </c>
      <c r="K127" s="141">
        <f t="shared" si="13"/>
        <v>0</v>
      </c>
      <c r="L127" s="142">
        <f t="shared" si="14"/>
        <v>32800</v>
      </c>
    </row>
    <row r="128" spans="1:12">
      <c r="A128" s="204"/>
      <c r="B128" s="20" t="s">
        <v>370</v>
      </c>
      <c r="C128" s="170">
        <v>60</v>
      </c>
      <c r="D128" s="205">
        <v>40</v>
      </c>
      <c r="E128" s="205"/>
      <c r="F128" s="74"/>
      <c r="G128" s="39">
        <v>150</v>
      </c>
      <c r="H128" s="141">
        <f t="shared" si="10"/>
        <v>9000</v>
      </c>
      <c r="I128" s="141">
        <f t="shared" si="11"/>
        <v>6000</v>
      </c>
      <c r="J128" s="141">
        <f t="shared" si="12"/>
        <v>0</v>
      </c>
      <c r="K128" s="141">
        <f t="shared" si="13"/>
        <v>0</v>
      </c>
      <c r="L128" s="142">
        <f t="shared" si="14"/>
        <v>15000</v>
      </c>
    </row>
    <row r="129" spans="1:12">
      <c r="A129" s="9"/>
      <c r="B129" s="2" t="s">
        <v>529</v>
      </c>
      <c r="C129" s="112">
        <v>1</v>
      </c>
      <c r="D129" s="112"/>
      <c r="E129" s="112"/>
      <c r="F129" s="74"/>
      <c r="G129" s="39">
        <v>2500</v>
      </c>
      <c r="H129" s="141">
        <f>C129*G129</f>
        <v>2500</v>
      </c>
      <c r="I129" s="141">
        <f>D129*G129</f>
        <v>0</v>
      </c>
      <c r="J129" s="141">
        <f>E129*G129</f>
        <v>0</v>
      </c>
      <c r="K129" s="141">
        <f>F129*G129</f>
        <v>0</v>
      </c>
      <c r="L129" s="142">
        <f>SUM(H129:K129)</f>
        <v>2500</v>
      </c>
    </row>
    <row r="130" spans="1:12">
      <c r="A130" s="2"/>
      <c r="B130" s="12" t="s">
        <v>521</v>
      </c>
      <c r="C130" s="112"/>
      <c r="D130" s="162">
        <v>10</v>
      </c>
      <c r="E130" s="162"/>
      <c r="F130" s="74"/>
      <c r="G130" s="39">
        <v>150</v>
      </c>
      <c r="H130" s="141">
        <f>C130*G130</f>
        <v>0</v>
      </c>
      <c r="I130" s="141">
        <f>D130*G130</f>
        <v>1500</v>
      </c>
      <c r="J130" s="141">
        <f>E130*G130</f>
        <v>0</v>
      </c>
      <c r="K130" s="141">
        <f>F130*G130</f>
        <v>0</v>
      </c>
      <c r="L130" s="142">
        <f>SUM(H130:K130)</f>
        <v>1500</v>
      </c>
    </row>
    <row r="131" spans="1:12">
      <c r="A131" s="2"/>
      <c r="B131" s="12" t="s">
        <v>196</v>
      </c>
      <c r="C131" s="112"/>
      <c r="D131" s="162">
        <v>0</v>
      </c>
      <c r="E131" s="162"/>
      <c r="F131" s="74"/>
      <c r="G131" s="39"/>
      <c r="H131" s="141">
        <f t="shared" si="10"/>
        <v>0</v>
      </c>
      <c r="I131" s="141">
        <f t="shared" si="11"/>
        <v>0</v>
      </c>
      <c r="J131" s="141">
        <f t="shared" si="12"/>
        <v>0</v>
      </c>
      <c r="K131" s="141">
        <f t="shared" si="13"/>
        <v>0</v>
      </c>
      <c r="L131" s="142">
        <f t="shared" si="14"/>
        <v>0</v>
      </c>
    </row>
    <row r="132" spans="1:12">
      <c r="A132" s="2"/>
      <c r="B132" s="26" t="s">
        <v>519</v>
      </c>
      <c r="C132" s="112">
        <v>2</v>
      </c>
      <c r="D132" s="112"/>
      <c r="E132" s="112"/>
      <c r="F132" s="74"/>
      <c r="G132" s="39">
        <v>70</v>
      </c>
      <c r="H132" s="141">
        <f>C132*G132</f>
        <v>140</v>
      </c>
      <c r="I132" s="141">
        <f>D132*G132</f>
        <v>0</v>
      </c>
      <c r="J132" s="141">
        <f>E132*G132</f>
        <v>0</v>
      </c>
      <c r="K132" s="141">
        <f>F132*G132</f>
        <v>0</v>
      </c>
      <c r="L132" s="142">
        <f>SUM(H132:K132)</f>
        <v>140</v>
      </c>
    </row>
    <row r="133" spans="1:12">
      <c r="A133" s="9"/>
      <c r="B133" s="26" t="s">
        <v>294</v>
      </c>
      <c r="C133" s="112">
        <v>3</v>
      </c>
      <c r="D133" s="112"/>
      <c r="E133" s="112"/>
      <c r="F133" s="74"/>
      <c r="G133" s="39">
        <v>160</v>
      </c>
      <c r="H133" s="141">
        <f t="shared" si="10"/>
        <v>480</v>
      </c>
      <c r="I133" s="141">
        <f t="shared" si="11"/>
        <v>0</v>
      </c>
      <c r="J133" s="141">
        <f t="shared" si="12"/>
        <v>0</v>
      </c>
      <c r="K133" s="141">
        <f t="shared" si="13"/>
        <v>0</v>
      </c>
      <c r="L133" s="142">
        <f t="shared" si="14"/>
        <v>480</v>
      </c>
    </row>
    <row r="134" spans="1:12">
      <c r="A134" s="9"/>
      <c r="B134" s="2" t="s">
        <v>135</v>
      </c>
      <c r="C134" s="112">
        <v>4</v>
      </c>
      <c r="D134" s="60"/>
      <c r="E134" s="60"/>
      <c r="F134" s="7"/>
      <c r="G134" s="39">
        <v>50</v>
      </c>
      <c r="H134" s="141">
        <f>C134*G134</f>
        <v>200</v>
      </c>
      <c r="I134" s="141">
        <f>D134*G134</f>
        <v>0</v>
      </c>
      <c r="J134" s="141">
        <f>E134*G134</f>
        <v>0</v>
      </c>
      <c r="K134" s="141">
        <f>F134*G134</f>
        <v>0</v>
      </c>
      <c r="L134" s="142">
        <f>SUM(H134:K134)</f>
        <v>200</v>
      </c>
    </row>
    <row r="135" spans="1:12">
      <c r="A135" s="2"/>
      <c r="B135" s="2" t="s">
        <v>520</v>
      </c>
      <c r="C135" s="112">
        <v>2</v>
      </c>
      <c r="D135" s="60"/>
      <c r="E135" s="60"/>
      <c r="F135" s="7"/>
      <c r="G135" s="39">
        <v>218</v>
      </c>
      <c r="H135" s="141">
        <f t="shared" si="10"/>
        <v>436</v>
      </c>
      <c r="I135" s="141">
        <f t="shared" si="11"/>
        <v>0</v>
      </c>
      <c r="J135" s="141">
        <f t="shared" si="12"/>
        <v>0</v>
      </c>
      <c r="K135" s="141">
        <f t="shared" si="13"/>
        <v>0</v>
      </c>
      <c r="L135" s="142">
        <f t="shared" si="14"/>
        <v>436</v>
      </c>
    </row>
    <row r="136" spans="1:12">
      <c r="A136" s="2"/>
      <c r="B136" s="2" t="s">
        <v>13</v>
      </c>
      <c r="C136" s="112">
        <v>40</v>
      </c>
      <c r="D136" s="174">
        <v>160</v>
      </c>
      <c r="E136" s="112"/>
      <c r="F136" s="74"/>
      <c r="G136" s="39">
        <v>20</v>
      </c>
      <c r="H136" s="141">
        <f t="shared" si="10"/>
        <v>800</v>
      </c>
      <c r="I136" s="141">
        <f t="shared" si="11"/>
        <v>3200</v>
      </c>
      <c r="J136" s="141">
        <f t="shared" si="12"/>
        <v>0</v>
      </c>
      <c r="K136" s="141">
        <f t="shared" si="13"/>
        <v>0</v>
      </c>
      <c r="L136" s="142">
        <f t="shared" si="14"/>
        <v>4000</v>
      </c>
    </row>
    <row r="137" spans="1:12">
      <c r="A137" s="2"/>
      <c r="B137" s="2" t="s">
        <v>71</v>
      </c>
      <c r="C137" s="112"/>
      <c r="D137" s="112">
        <v>0</v>
      </c>
      <c r="E137" s="112"/>
      <c r="F137" s="74"/>
      <c r="G137" s="39"/>
      <c r="H137" s="141">
        <f t="shared" si="10"/>
        <v>0</v>
      </c>
      <c r="I137" s="141">
        <f t="shared" si="11"/>
        <v>0</v>
      </c>
      <c r="J137" s="141">
        <f t="shared" si="12"/>
        <v>0</v>
      </c>
      <c r="K137" s="141">
        <f t="shared" si="13"/>
        <v>0</v>
      </c>
      <c r="L137" s="142">
        <f t="shared" si="14"/>
        <v>0</v>
      </c>
    </row>
    <row r="138" spans="1:12">
      <c r="A138" s="2"/>
      <c r="B138" s="2" t="s">
        <v>113</v>
      </c>
      <c r="C138" s="112"/>
      <c r="D138" s="112">
        <v>10</v>
      </c>
      <c r="E138" s="112"/>
      <c r="F138" s="74"/>
      <c r="G138" s="39"/>
      <c r="H138" s="141">
        <f t="shared" si="10"/>
        <v>0</v>
      </c>
      <c r="I138" s="141">
        <f t="shared" si="11"/>
        <v>0</v>
      </c>
      <c r="J138" s="141">
        <f t="shared" si="12"/>
        <v>0</v>
      </c>
      <c r="K138" s="141">
        <f t="shared" si="13"/>
        <v>0</v>
      </c>
      <c r="L138" s="142">
        <f t="shared" si="14"/>
        <v>0</v>
      </c>
    </row>
    <row r="139" spans="1:12">
      <c r="A139" s="2"/>
      <c r="B139" s="2" t="s">
        <v>61</v>
      </c>
      <c r="C139" s="112"/>
      <c r="D139" s="112">
        <v>0</v>
      </c>
      <c r="E139" s="112"/>
      <c r="F139" s="74"/>
      <c r="G139" s="39">
        <v>400</v>
      </c>
      <c r="H139" s="141">
        <f t="shared" si="10"/>
        <v>0</v>
      </c>
      <c r="I139" s="141">
        <f t="shared" si="11"/>
        <v>0</v>
      </c>
      <c r="J139" s="141">
        <f t="shared" si="12"/>
        <v>0</v>
      </c>
      <c r="K139" s="141">
        <f t="shared" si="13"/>
        <v>0</v>
      </c>
      <c r="L139" s="142">
        <f t="shared" si="14"/>
        <v>0</v>
      </c>
    </row>
    <row r="140" spans="1:12">
      <c r="A140" s="2"/>
      <c r="B140" s="2" t="s">
        <v>371</v>
      </c>
      <c r="C140" s="112"/>
      <c r="D140" s="174">
        <v>100</v>
      </c>
      <c r="E140" s="112"/>
      <c r="F140" s="74"/>
      <c r="G140" s="39">
        <v>400</v>
      </c>
      <c r="H140" s="141">
        <f t="shared" si="10"/>
        <v>0</v>
      </c>
      <c r="I140" s="141">
        <f t="shared" si="11"/>
        <v>40000</v>
      </c>
      <c r="J140" s="141">
        <f t="shared" si="12"/>
        <v>0</v>
      </c>
      <c r="K140" s="141">
        <f t="shared" si="13"/>
        <v>0</v>
      </c>
      <c r="L140" s="142">
        <f t="shared" si="14"/>
        <v>40000</v>
      </c>
    </row>
    <row r="141" spans="1:12" ht="24">
      <c r="A141" s="98" t="s">
        <v>58</v>
      </c>
      <c r="B141" s="9"/>
      <c r="C141" s="111"/>
      <c r="D141" s="111"/>
      <c r="E141" s="111"/>
      <c r="F141" s="111"/>
      <c r="G141" s="39"/>
      <c r="H141" s="144">
        <f>SUM(H86:H140)</f>
        <v>135246</v>
      </c>
      <c r="I141" s="144">
        <f>SUM(I86:I140)</f>
        <v>838580</v>
      </c>
      <c r="J141" s="144">
        <f>SUM(J86:J140)</f>
        <v>79800</v>
      </c>
      <c r="K141" s="144">
        <f>SUM(K86:K140)</f>
        <v>0</v>
      </c>
      <c r="L141" s="144">
        <f>SUM(L86:L140)</f>
        <v>1053626</v>
      </c>
    </row>
    <row r="142" spans="1:12">
      <c r="A142" s="182">
        <v>4</v>
      </c>
      <c r="B142" s="86" t="s">
        <v>335</v>
      </c>
      <c r="C142" s="112"/>
      <c r="D142" s="112"/>
      <c r="E142" s="112"/>
      <c r="F142" s="74"/>
      <c r="G142" s="7"/>
      <c r="H142" s="141"/>
      <c r="I142" s="141"/>
      <c r="J142" s="141"/>
      <c r="K142" s="141"/>
      <c r="L142" s="142"/>
    </row>
    <row r="143" spans="1:12">
      <c r="A143" s="202"/>
      <c r="B143" s="2" t="s">
        <v>120</v>
      </c>
      <c r="C143" s="112"/>
      <c r="D143" s="154"/>
      <c r="E143" s="112">
        <v>3</v>
      </c>
      <c r="F143" s="74"/>
      <c r="G143" s="39">
        <v>950</v>
      </c>
      <c r="H143" s="141">
        <f t="shared" ref="H143:H174" si="15">C143*G143</f>
        <v>0</v>
      </c>
      <c r="I143" s="141">
        <f t="shared" ref="I143:I174" si="16">D143*G143</f>
        <v>0</v>
      </c>
      <c r="J143" s="141">
        <f t="shared" ref="J143:J174" si="17">E143*G143</f>
        <v>2850</v>
      </c>
      <c r="K143" s="141">
        <f t="shared" ref="K143:K174" si="18">F143*G143</f>
        <v>0</v>
      </c>
      <c r="L143" s="142">
        <f t="shared" ref="L143:L174" si="19">SUM(H143:K143)</f>
        <v>2850</v>
      </c>
    </row>
    <row r="144" spans="1:12">
      <c r="A144" s="9"/>
      <c r="B144" s="5" t="s">
        <v>126</v>
      </c>
      <c r="C144" s="112"/>
      <c r="D144" s="112"/>
      <c r="E144" s="112">
        <v>0</v>
      </c>
      <c r="F144" s="74"/>
      <c r="G144" s="39"/>
      <c r="H144" s="141">
        <f t="shared" si="15"/>
        <v>0</v>
      </c>
      <c r="I144" s="141">
        <f t="shared" si="16"/>
        <v>0</v>
      </c>
      <c r="J144" s="141">
        <f t="shared" si="17"/>
        <v>0</v>
      </c>
      <c r="K144" s="141">
        <f t="shared" si="18"/>
        <v>0</v>
      </c>
      <c r="L144" s="142">
        <f t="shared" si="19"/>
        <v>0</v>
      </c>
    </row>
    <row r="145" spans="1:12">
      <c r="A145" s="9"/>
      <c r="B145" s="2" t="s">
        <v>467</v>
      </c>
      <c r="C145" s="112"/>
      <c r="D145" s="154"/>
      <c r="E145" s="112">
        <v>0</v>
      </c>
      <c r="F145" s="74"/>
      <c r="G145" s="39">
        <v>120</v>
      </c>
      <c r="H145" s="141">
        <f t="shared" si="15"/>
        <v>0</v>
      </c>
      <c r="I145" s="141">
        <f t="shared" si="16"/>
        <v>0</v>
      </c>
      <c r="J145" s="141">
        <f t="shared" si="17"/>
        <v>0</v>
      </c>
      <c r="K145" s="141">
        <f t="shared" si="18"/>
        <v>0</v>
      </c>
      <c r="L145" s="142">
        <f t="shared" si="19"/>
        <v>0</v>
      </c>
    </row>
    <row r="146" spans="1:12">
      <c r="A146" s="9"/>
      <c r="B146" s="2" t="s">
        <v>283</v>
      </c>
      <c r="C146" s="112"/>
      <c r="D146" s="112"/>
      <c r="E146" s="112">
        <v>12</v>
      </c>
      <c r="F146" s="74"/>
      <c r="G146" s="39">
        <v>220</v>
      </c>
      <c r="H146" s="141">
        <f t="shared" si="15"/>
        <v>0</v>
      </c>
      <c r="I146" s="141">
        <f t="shared" si="16"/>
        <v>0</v>
      </c>
      <c r="J146" s="141">
        <f t="shared" si="17"/>
        <v>2640</v>
      </c>
      <c r="K146" s="141">
        <f t="shared" si="18"/>
        <v>0</v>
      </c>
      <c r="L146" s="142">
        <f t="shared" si="19"/>
        <v>2640</v>
      </c>
    </row>
    <row r="147" spans="1:12">
      <c r="A147" s="9"/>
      <c r="B147" s="2" t="s">
        <v>187</v>
      </c>
      <c r="C147" s="112"/>
      <c r="D147" s="112"/>
      <c r="E147" s="112">
        <v>120</v>
      </c>
      <c r="F147" s="74"/>
      <c r="G147" s="39">
        <v>200</v>
      </c>
      <c r="H147" s="141">
        <f t="shared" si="15"/>
        <v>0</v>
      </c>
      <c r="I147" s="141">
        <f t="shared" si="16"/>
        <v>0</v>
      </c>
      <c r="J147" s="141">
        <f t="shared" si="17"/>
        <v>24000</v>
      </c>
      <c r="K147" s="141">
        <f t="shared" si="18"/>
        <v>0</v>
      </c>
      <c r="L147" s="142">
        <f t="shared" si="19"/>
        <v>24000</v>
      </c>
    </row>
    <row r="148" spans="1:12">
      <c r="A148" s="9"/>
      <c r="B148" s="2" t="s">
        <v>182</v>
      </c>
      <c r="C148" s="112"/>
      <c r="D148" s="162"/>
      <c r="E148" s="112">
        <v>0</v>
      </c>
      <c r="F148" s="74"/>
      <c r="G148" s="39">
        <v>600</v>
      </c>
      <c r="H148" s="141">
        <f t="shared" si="15"/>
        <v>0</v>
      </c>
      <c r="I148" s="141">
        <f t="shared" si="16"/>
        <v>0</v>
      </c>
      <c r="J148" s="141">
        <f t="shared" si="17"/>
        <v>0</v>
      </c>
      <c r="K148" s="141">
        <f t="shared" si="18"/>
        <v>0</v>
      </c>
      <c r="L148" s="142">
        <f t="shared" si="19"/>
        <v>0</v>
      </c>
    </row>
    <row r="149" spans="1:12">
      <c r="A149" s="9"/>
      <c r="B149" s="11" t="s">
        <v>201</v>
      </c>
      <c r="C149" s="162"/>
      <c r="D149" s="162"/>
      <c r="E149" s="162">
        <v>0</v>
      </c>
      <c r="F149" s="74"/>
      <c r="G149" s="39"/>
      <c r="H149" s="141">
        <f t="shared" si="15"/>
        <v>0</v>
      </c>
      <c r="I149" s="141">
        <f t="shared" si="16"/>
        <v>0</v>
      </c>
      <c r="J149" s="141">
        <f t="shared" si="17"/>
        <v>0</v>
      </c>
      <c r="K149" s="141">
        <f t="shared" si="18"/>
        <v>0</v>
      </c>
      <c r="L149" s="142">
        <f t="shared" si="19"/>
        <v>0</v>
      </c>
    </row>
    <row r="150" spans="1:12">
      <c r="A150" s="9"/>
      <c r="B150" s="5" t="s">
        <v>112</v>
      </c>
      <c r="C150" s="112"/>
      <c r="D150" s="154"/>
      <c r="E150" s="112">
        <v>0</v>
      </c>
      <c r="F150" s="74"/>
      <c r="G150" s="39"/>
      <c r="H150" s="141">
        <f>C150*G150</f>
        <v>0</v>
      </c>
      <c r="I150" s="141">
        <f>D150*G150</f>
        <v>0</v>
      </c>
      <c r="J150" s="141">
        <f>E150*G150</f>
        <v>0</v>
      </c>
      <c r="K150" s="141">
        <f>F150*G150</f>
        <v>0</v>
      </c>
      <c r="L150" s="142">
        <f>SUM(H150:K150)</f>
        <v>0</v>
      </c>
    </row>
    <row r="151" spans="1:12">
      <c r="A151" s="9"/>
      <c r="B151" s="2" t="s">
        <v>279</v>
      </c>
      <c r="C151" s="162"/>
      <c r="D151" s="162"/>
      <c r="E151" s="162">
        <v>6</v>
      </c>
      <c r="F151" s="74"/>
      <c r="G151" s="39"/>
      <c r="H151" s="141">
        <f t="shared" si="15"/>
        <v>0</v>
      </c>
      <c r="I151" s="141">
        <f t="shared" si="16"/>
        <v>0</v>
      </c>
      <c r="J151" s="141">
        <f t="shared" si="17"/>
        <v>0</v>
      </c>
      <c r="K151" s="141">
        <f t="shared" si="18"/>
        <v>0</v>
      </c>
      <c r="L151" s="142">
        <f t="shared" si="19"/>
        <v>0</v>
      </c>
    </row>
    <row r="152" spans="1:12">
      <c r="A152" s="9"/>
      <c r="B152" s="2" t="s">
        <v>278</v>
      </c>
      <c r="C152" s="112"/>
      <c r="D152" s="112"/>
      <c r="E152" s="112">
        <v>0</v>
      </c>
      <c r="F152" s="74"/>
      <c r="G152" s="39"/>
      <c r="H152" s="141">
        <f t="shared" si="15"/>
        <v>0</v>
      </c>
      <c r="I152" s="141">
        <f t="shared" si="16"/>
        <v>0</v>
      </c>
      <c r="J152" s="141">
        <f t="shared" si="17"/>
        <v>0</v>
      </c>
      <c r="K152" s="141">
        <f t="shared" si="18"/>
        <v>0</v>
      </c>
      <c r="L152" s="142">
        <f t="shared" si="19"/>
        <v>0</v>
      </c>
    </row>
    <row r="153" spans="1:12">
      <c r="A153" s="9"/>
      <c r="B153" s="2" t="s">
        <v>74</v>
      </c>
      <c r="C153" s="112"/>
      <c r="D153" s="162"/>
      <c r="E153" s="112">
        <v>0</v>
      </c>
      <c r="F153" s="74"/>
      <c r="G153" s="39"/>
      <c r="H153" s="141">
        <f t="shared" si="15"/>
        <v>0</v>
      </c>
      <c r="I153" s="141">
        <f t="shared" si="16"/>
        <v>0</v>
      </c>
      <c r="J153" s="141">
        <f t="shared" si="17"/>
        <v>0</v>
      </c>
      <c r="K153" s="141">
        <f t="shared" si="18"/>
        <v>0</v>
      </c>
      <c r="L153" s="142">
        <f t="shared" si="19"/>
        <v>0</v>
      </c>
    </row>
    <row r="154" spans="1:12">
      <c r="A154" s="9"/>
      <c r="B154" s="11" t="s">
        <v>551</v>
      </c>
      <c r="C154" s="162"/>
      <c r="D154" s="162"/>
      <c r="E154" s="112">
        <v>7</v>
      </c>
      <c r="F154" s="74"/>
      <c r="G154" s="39"/>
      <c r="H154" s="141">
        <f t="shared" si="15"/>
        <v>0</v>
      </c>
      <c r="I154" s="141">
        <f t="shared" si="16"/>
        <v>0</v>
      </c>
      <c r="J154" s="141">
        <f t="shared" si="17"/>
        <v>0</v>
      </c>
      <c r="K154" s="141">
        <f t="shared" si="18"/>
        <v>0</v>
      </c>
      <c r="L154" s="142">
        <f t="shared" si="19"/>
        <v>0</v>
      </c>
    </row>
    <row r="155" spans="1:12">
      <c r="A155" s="9"/>
      <c r="B155" s="2" t="s">
        <v>184</v>
      </c>
      <c r="C155" s="112"/>
      <c r="D155" s="162"/>
      <c r="E155" s="112">
        <v>0</v>
      </c>
      <c r="F155" s="74"/>
      <c r="G155" s="39"/>
      <c r="H155" s="141">
        <f t="shared" si="15"/>
        <v>0</v>
      </c>
      <c r="I155" s="141">
        <f t="shared" si="16"/>
        <v>0</v>
      </c>
      <c r="J155" s="141">
        <f t="shared" si="17"/>
        <v>0</v>
      </c>
      <c r="K155" s="141">
        <f t="shared" si="18"/>
        <v>0</v>
      </c>
      <c r="L155" s="142">
        <f t="shared" si="19"/>
        <v>0</v>
      </c>
    </row>
    <row r="156" spans="1:12">
      <c r="A156" s="9"/>
      <c r="B156" s="2" t="s">
        <v>162</v>
      </c>
      <c r="C156" s="112"/>
      <c r="D156" s="154"/>
      <c r="E156" s="112">
        <v>0</v>
      </c>
      <c r="F156" s="74"/>
      <c r="G156" s="39"/>
      <c r="H156" s="141">
        <f t="shared" si="15"/>
        <v>0</v>
      </c>
      <c r="I156" s="141">
        <f t="shared" si="16"/>
        <v>0</v>
      </c>
      <c r="J156" s="141">
        <f t="shared" si="17"/>
        <v>0</v>
      </c>
      <c r="K156" s="141">
        <f t="shared" si="18"/>
        <v>0</v>
      </c>
      <c r="L156" s="142">
        <f t="shared" si="19"/>
        <v>0</v>
      </c>
    </row>
    <row r="157" spans="1:12">
      <c r="A157" s="100"/>
      <c r="B157" s="2" t="s">
        <v>202</v>
      </c>
      <c r="C157" s="112"/>
      <c r="D157" s="112"/>
      <c r="E157" s="112">
        <v>0</v>
      </c>
      <c r="F157" s="74"/>
      <c r="G157" s="39"/>
      <c r="H157" s="141">
        <f t="shared" si="15"/>
        <v>0</v>
      </c>
      <c r="I157" s="141">
        <f t="shared" si="16"/>
        <v>0</v>
      </c>
      <c r="J157" s="141">
        <f t="shared" si="17"/>
        <v>0</v>
      </c>
      <c r="K157" s="141">
        <f t="shared" si="18"/>
        <v>0</v>
      </c>
      <c r="L157" s="142">
        <f t="shared" si="19"/>
        <v>0</v>
      </c>
    </row>
    <row r="158" spans="1:12">
      <c r="A158" s="9"/>
      <c r="B158" s="2" t="s">
        <v>523</v>
      </c>
      <c r="C158" s="112"/>
      <c r="D158" s="112"/>
      <c r="E158" s="112">
        <v>0</v>
      </c>
      <c r="F158" s="74"/>
      <c r="G158" s="39">
        <v>2000</v>
      </c>
      <c r="H158" s="141">
        <f>C158*G158</f>
        <v>0</v>
      </c>
      <c r="I158" s="141">
        <f>D158*G158</f>
        <v>0</v>
      </c>
      <c r="J158" s="141">
        <f>E158*G158</f>
        <v>0</v>
      </c>
      <c r="K158" s="141">
        <f>F158*G158</f>
        <v>0</v>
      </c>
      <c r="L158" s="142">
        <f>SUM(H158:K158)</f>
        <v>0</v>
      </c>
    </row>
    <row r="159" spans="1:12">
      <c r="A159" s="9"/>
      <c r="B159" s="2" t="s">
        <v>524</v>
      </c>
      <c r="C159" s="112"/>
      <c r="D159" s="112"/>
      <c r="E159" s="112">
        <v>0</v>
      </c>
      <c r="F159" s="74"/>
      <c r="G159" s="39">
        <v>1700</v>
      </c>
      <c r="H159" s="141">
        <f t="shared" si="15"/>
        <v>0</v>
      </c>
      <c r="I159" s="141">
        <f t="shared" si="16"/>
        <v>0</v>
      </c>
      <c r="J159" s="141">
        <f t="shared" si="17"/>
        <v>0</v>
      </c>
      <c r="K159" s="141">
        <f t="shared" si="18"/>
        <v>0</v>
      </c>
      <c r="L159" s="142">
        <f t="shared" si="19"/>
        <v>0</v>
      </c>
    </row>
    <row r="160" spans="1:12">
      <c r="A160" s="9"/>
      <c r="B160" s="11" t="s">
        <v>543</v>
      </c>
      <c r="C160" s="112"/>
      <c r="D160" s="112"/>
      <c r="E160" s="112">
        <v>30</v>
      </c>
      <c r="F160" s="74"/>
      <c r="G160" s="39">
        <v>100</v>
      </c>
      <c r="H160" s="141">
        <f t="shared" si="15"/>
        <v>0</v>
      </c>
      <c r="I160" s="141">
        <f t="shared" si="16"/>
        <v>0</v>
      </c>
      <c r="J160" s="141">
        <f t="shared" si="17"/>
        <v>3000</v>
      </c>
      <c r="K160" s="141">
        <f t="shared" si="18"/>
        <v>0</v>
      </c>
      <c r="L160" s="142">
        <f t="shared" si="19"/>
        <v>3000</v>
      </c>
    </row>
    <row r="161" spans="1:12">
      <c r="A161" s="9"/>
      <c r="B161" s="2" t="s">
        <v>105</v>
      </c>
      <c r="C161" s="112"/>
      <c r="D161" s="112"/>
      <c r="E161" s="112">
        <v>0</v>
      </c>
      <c r="F161" s="74"/>
      <c r="G161" s="39"/>
      <c r="H161" s="141">
        <f t="shared" si="15"/>
        <v>0</v>
      </c>
      <c r="I161" s="141">
        <f t="shared" si="16"/>
        <v>0</v>
      </c>
      <c r="J161" s="141">
        <f t="shared" si="17"/>
        <v>0</v>
      </c>
      <c r="K161" s="141">
        <f t="shared" si="18"/>
        <v>0</v>
      </c>
      <c r="L161" s="142">
        <f t="shared" si="19"/>
        <v>0</v>
      </c>
    </row>
    <row r="162" spans="1:12">
      <c r="A162" s="9"/>
      <c r="B162" s="2" t="s">
        <v>195</v>
      </c>
      <c r="C162" s="112"/>
      <c r="D162" s="112"/>
      <c r="E162" s="112">
        <v>4</v>
      </c>
      <c r="F162" s="74"/>
      <c r="G162" s="39">
        <v>400</v>
      </c>
      <c r="H162" s="141">
        <f>C162*G162</f>
        <v>0</v>
      </c>
      <c r="I162" s="141">
        <f>D162*G162</f>
        <v>0</v>
      </c>
      <c r="J162" s="141">
        <f>E162*G162</f>
        <v>1600</v>
      </c>
      <c r="K162" s="141">
        <f>F162*G162</f>
        <v>0</v>
      </c>
      <c r="L162" s="142">
        <f>SUM(H162:K162)</f>
        <v>1600</v>
      </c>
    </row>
    <row r="163" spans="1:12">
      <c r="A163" s="9"/>
      <c r="B163" s="2" t="s">
        <v>526</v>
      </c>
      <c r="C163" s="112"/>
      <c r="D163" s="112"/>
      <c r="E163" s="112">
        <v>4</v>
      </c>
      <c r="F163" s="74"/>
      <c r="G163" s="39">
        <v>502</v>
      </c>
      <c r="H163" s="141">
        <f t="shared" si="15"/>
        <v>0</v>
      </c>
      <c r="I163" s="141">
        <f t="shared" si="16"/>
        <v>0</v>
      </c>
      <c r="J163" s="141">
        <f t="shared" si="17"/>
        <v>2008</v>
      </c>
      <c r="K163" s="141">
        <f t="shared" si="18"/>
        <v>0</v>
      </c>
      <c r="L163" s="142">
        <f t="shared" si="19"/>
        <v>2008</v>
      </c>
    </row>
    <row r="164" spans="1:12">
      <c r="A164" s="9"/>
      <c r="B164" s="11" t="s">
        <v>266</v>
      </c>
      <c r="C164" s="112"/>
      <c r="D164" s="112"/>
      <c r="E164" s="112">
        <v>0</v>
      </c>
      <c r="F164" s="74"/>
      <c r="G164" s="39"/>
      <c r="H164" s="141">
        <f t="shared" si="15"/>
        <v>0</v>
      </c>
      <c r="I164" s="141">
        <f t="shared" si="16"/>
        <v>0</v>
      </c>
      <c r="J164" s="141">
        <f t="shared" si="17"/>
        <v>0</v>
      </c>
      <c r="K164" s="141">
        <f t="shared" si="18"/>
        <v>0</v>
      </c>
      <c r="L164" s="142">
        <f t="shared" si="19"/>
        <v>0</v>
      </c>
    </row>
    <row r="165" spans="1:12">
      <c r="A165" s="9"/>
      <c r="B165" s="2" t="s">
        <v>468</v>
      </c>
      <c r="C165" s="112"/>
      <c r="D165" s="112"/>
      <c r="E165" s="112">
        <v>3</v>
      </c>
      <c r="F165" s="74"/>
      <c r="G165" s="39">
        <v>500</v>
      </c>
      <c r="H165" s="141">
        <f t="shared" si="15"/>
        <v>0</v>
      </c>
      <c r="I165" s="141">
        <f t="shared" si="16"/>
        <v>0</v>
      </c>
      <c r="J165" s="141">
        <f t="shared" si="17"/>
        <v>1500</v>
      </c>
      <c r="K165" s="141">
        <f t="shared" si="18"/>
        <v>0</v>
      </c>
      <c r="L165" s="142">
        <f t="shared" si="19"/>
        <v>1500</v>
      </c>
    </row>
    <row r="166" spans="1:12">
      <c r="A166" s="9"/>
      <c r="B166" s="2" t="s">
        <v>346</v>
      </c>
      <c r="C166" s="112"/>
      <c r="D166" s="112"/>
      <c r="E166" s="112">
        <v>0</v>
      </c>
      <c r="F166" s="74"/>
      <c r="G166" s="39">
        <v>45</v>
      </c>
      <c r="H166" s="141">
        <f>C166*G166</f>
        <v>0</v>
      </c>
      <c r="I166" s="141">
        <f>D166*G166</f>
        <v>0</v>
      </c>
      <c r="J166" s="141">
        <f>E166*G166</f>
        <v>0</v>
      </c>
      <c r="K166" s="141">
        <f>F166*G166</f>
        <v>0</v>
      </c>
      <c r="L166" s="142">
        <f>SUM(H166:K166)</f>
        <v>0</v>
      </c>
    </row>
    <row r="167" spans="1:12">
      <c r="A167" s="9"/>
      <c r="B167" s="2" t="s">
        <v>525</v>
      </c>
      <c r="C167" s="112"/>
      <c r="D167" s="112"/>
      <c r="E167" s="112">
        <v>1</v>
      </c>
      <c r="F167" s="74"/>
      <c r="G167" s="39">
        <v>45</v>
      </c>
      <c r="H167" s="141">
        <f>C167*G167</f>
        <v>0</v>
      </c>
      <c r="I167" s="141">
        <f>D167*G167</f>
        <v>0</v>
      </c>
      <c r="J167" s="141">
        <f>E167*G167</f>
        <v>45</v>
      </c>
      <c r="K167" s="141">
        <f>F167*G167</f>
        <v>0</v>
      </c>
      <c r="L167" s="142">
        <f>SUM(H167:K167)</f>
        <v>45</v>
      </c>
    </row>
    <row r="168" spans="1:12">
      <c r="A168" s="9"/>
      <c r="B168" s="2" t="s">
        <v>115</v>
      </c>
      <c r="C168" s="112"/>
      <c r="D168" s="112"/>
      <c r="E168" s="112">
        <v>0</v>
      </c>
      <c r="F168" s="74"/>
      <c r="G168" s="39">
        <v>100</v>
      </c>
      <c r="H168" s="141">
        <f t="shared" si="15"/>
        <v>0</v>
      </c>
      <c r="I168" s="141">
        <f t="shared" si="16"/>
        <v>0</v>
      </c>
      <c r="J168" s="141">
        <f t="shared" si="17"/>
        <v>0</v>
      </c>
      <c r="K168" s="141">
        <f t="shared" si="18"/>
        <v>0</v>
      </c>
      <c r="L168" s="142">
        <f t="shared" si="19"/>
        <v>0</v>
      </c>
    </row>
    <row r="169" spans="1:12">
      <c r="A169" s="9"/>
      <c r="B169" s="2" t="s">
        <v>178</v>
      </c>
      <c r="C169" s="112"/>
      <c r="D169" s="112"/>
      <c r="E169" s="112">
        <v>1</v>
      </c>
      <c r="F169" s="74"/>
      <c r="G169" s="39">
        <v>4550</v>
      </c>
      <c r="H169" s="141">
        <f t="shared" si="15"/>
        <v>0</v>
      </c>
      <c r="I169" s="141">
        <f t="shared" si="16"/>
        <v>0</v>
      </c>
      <c r="J169" s="141">
        <f t="shared" si="17"/>
        <v>4550</v>
      </c>
      <c r="K169" s="141">
        <f t="shared" si="18"/>
        <v>0</v>
      </c>
      <c r="L169" s="142">
        <f t="shared" si="19"/>
        <v>4550</v>
      </c>
    </row>
    <row r="170" spans="1:12">
      <c r="A170" s="9"/>
      <c r="B170" s="2" t="s">
        <v>7</v>
      </c>
      <c r="C170" s="112"/>
      <c r="D170" s="112"/>
      <c r="E170" s="112">
        <v>2</v>
      </c>
      <c r="F170" s="74"/>
      <c r="G170" s="39">
        <v>2700</v>
      </c>
      <c r="H170" s="141">
        <f t="shared" si="15"/>
        <v>0</v>
      </c>
      <c r="I170" s="141">
        <f t="shared" si="16"/>
        <v>0</v>
      </c>
      <c r="J170" s="141">
        <f t="shared" si="17"/>
        <v>5400</v>
      </c>
      <c r="K170" s="141">
        <f t="shared" si="18"/>
        <v>0</v>
      </c>
      <c r="L170" s="142">
        <f t="shared" si="19"/>
        <v>5400</v>
      </c>
    </row>
    <row r="171" spans="1:12">
      <c r="A171" s="9"/>
      <c r="B171" s="2" t="s">
        <v>183</v>
      </c>
      <c r="C171" s="112"/>
      <c r="D171" s="112"/>
      <c r="E171" s="112">
        <v>10</v>
      </c>
      <c r="F171" s="74"/>
      <c r="G171" s="39">
        <v>45</v>
      </c>
      <c r="H171" s="141">
        <f t="shared" si="15"/>
        <v>0</v>
      </c>
      <c r="I171" s="141">
        <f t="shared" si="16"/>
        <v>0</v>
      </c>
      <c r="J171" s="141">
        <f t="shared" si="17"/>
        <v>450</v>
      </c>
      <c r="K171" s="141">
        <f t="shared" si="18"/>
        <v>0</v>
      </c>
      <c r="L171" s="142">
        <f t="shared" si="19"/>
        <v>450</v>
      </c>
    </row>
    <row r="172" spans="1:12">
      <c r="A172" s="9"/>
      <c r="B172" s="2" t="s">
        <v>93</v>
      </c>
      <c r="C172" s="112"/>
      <c r="D172" s="112"/>
      <c r="E172" s="112">
        <v>90</v>
      </c>
      <c r="F172" s="74"/>
      <c r="G172" s="39">
        <v>200</v>
      </c>
      <c r="H172" s="141">
        <f>C172*G172</f>
        <v>0</v>
      </c>
      <c r="I172" s="141">
        <f>D172*G172</f>
        <v>0</v>
      </c>
      <c r="J172" s="141">
        <f>E172*G172</f>
        <v>18000</v>
      </c>
      <c r="K172" s="141">
        <f>F172*G172</f>
        <v>0</v>
      </c>
      <c r="L172" s="142">
        <f>SUM(H172:K172)</f>
        <v>18000</v>
      </c>
    </row>
    <row r="173" spans="1:12">
      <c r="A173" s="100"/>
      <c r="B173" s="2" t="s">
        <v>277</v>
      </c>
      <c r="C173" s="112"/>
      <c r="D173" s="112"/>
      <c r="E173" s="112">
        <v>0</v>
      </c>
      <c r="F173" s="74"/>
      <c r="G173" s="39">
        <v>200</v>
      </c>
      <c r="H173" s="141">
        <f t="shared" si="15"/>
        <v>0</v>
      </c>
      <c r="I173" s="141">
        <f t="shared" si="16"/>
        <v>0</v>
      </c>
      <c r="J173" s="141">
        <f t="shared" si="17"/>
        <v>0</v>
      </c>
      <c r="K173" s="141">
        <f t="shared" si="18"/>
        <v>0</v>
      </c>
      <c r="L173" s="142">
        <f t="shared" si="19"/>
        <v>0</v>
      </c>
    </row>
    <row r="174" spans="1:12">
      <c r="A174" s="9"/>
      <c r="B174" s="2" t="s">
        <v>238</v>
      </c>
      <c r="C174" s="112"/>
      <c r="D174" s="154"/>
      <c r="E174" s="112">
        <v>0</v>
      </c>
      <c r="F174" s="74"/>
      <c r="G174" s="39">
        <v>125</v>
      </c>
      <c r="H174" s="141">
        <f t="shared" si="15"/>
        <v>0</v>
      </c>
      <c r="I174" s="141">
        <f t="shared" si="16"/>
        <v>0</v>
      </c>
      <c r="J174" s="141">
        <f t="shared" si="17"/>
        <v>0</v>
      </c>
      <c r="K174" s="141">
        <f t="shared" si="18"/>
        <v>0</v>
      </c>
      <c r="L174" s="142">
        <f t="shared" si="19"/>
        <v>0</v>
      </c>
    </row>
    <row r="175" spans="1:12" ht="24.75" thickBot="1">
      <c r="A175" s="90" t="s">
        <v>58</v>
      </c>
      <c r="B175" s="9" t="s">
        <v>77</v>
      </c>
      <c r="C175" s="111"/>
      <c r="D175" s="111"/>
      <c r="E175" s="111"/>
      <c r="F175" s="111"/>
      <c r="G175" s="39"/>
      <c r="H175" s="144">
        <f>SUM(H143:H174)</f>
        <v>0</v>
      </c>
      <c r="I175" s="144">
        <f>SUM(I143:I174)</f>
        <v>0</v>
      </c>
      <c r="J175" s="144">
        <f>SUM(J143:J174)</f>
        <v>66043</v>
      </c>
      <c r="K175" s="144">
        <f>SUM(K143:K174)</f>
        <v>0</v>
      </c>
      <c r="L175" s="144">
        <f>SUM(L143:L174)</f>
        <v>66043</v>
      </c>
    </row>
    <row r="176" spans="1:12">
      <c r="A176" s="182">
        <v>5</v>
      </c>
      <c r="B176" s="83" t="s">
        <v>92</v>
      </c>
      <c r="C176" s="112"/>
      <c r="D176" s="112"/>
      <c r="E176" s="112"/>
      <c r="F176" s="74"/>
      <c r="G176" s="19"/>
      <c r="H176" s="138"/>
      <c r="I176" s="138"/>
      <c r="J176" s="138"/>
      <c r="K176" s="138"/>
      <c r="L176" s="148"/>
    </row>
    <row r="177" spans="1:12">
      <c r="A177" s="196"/>
      <c r="B177" s="5" t="s">
        <v>534</v>
      </c>
      <c r="C177" s="154">
        <v>5</v>
      </c>
      <c r="D177" s="154"/>
      <c r="E177" s="112"/>
      <c r="F177" s="74"/>
      <c r="G177" s="39">
        <v>2500</v>
      </c>
      <c r="H177" s="141">
        <f t="shared" ref="H177:H182" si="20">C177*G177</f>
        <v>12500</v>
      </c>
      <c r="I177" s="141">
        <f t="shared" ref="I177:I182" si="21">D177*G177</f>
        <v>0</v>
      </c>
      <c r="J177" s="141">
        <f t="shared" ref="J177:J182" si="22">E177*G177</f>
        <v>0</v>
      </c>
      <c r="K177" s="141">
        <f t="shared" ref="K177:K182" si="23">F177*G177</f>
        <v>0</v>
      </c>
      <c r="L177" s="142">
        <f t="shared" ref="L177:L182" si="24">SUM(H177:K177)</f>
        <v>12500</v>
      </c>
    </row>
    <row r="178" spans="1:12">
      <c r="A178" s="196"/>
      <c r="B178" s="5" t="s">
        <v>24</v>
      </c>
      <c r="C178" s="154">
        <v>2</v>
      </c>
      <c r="D178" s="154"/>
      <c r="E178" s="112"/>
      <c r="F178" s="74"/>
      <c r="G178" s="39">
        <v>700</v>
      </c>
      <c r="H178" s="141">
        <f t="shared" si="20"/>
        <v>1400</v>
      </c>
      <c r="I178" s="141">
        <f t="shared" si="21"/>
        <v>0</v>
      </c>
      <c r="J178" s="141">
        <f t="shared" si="22"/>
        <v>0</v>
      </c>
      <c r="K178" s="141">
        <f t="shared" si="23"/>
        <v>0</v>
      </c>
      <c r="L178" s="142">
        <f t="shared" si="24"/>
        <v>1400</v>
      </c>
    </row>
    <row r="179" spans="1:12">
      <c r="A179" s="196"/>
      <c r="B179" s="32" t="s">
        <v>194</v>
      </c>
      <c r="C179" s="154">
        <v>40</v>
      </c>
      <c r="D179" s="154"/>
      <c r="E179" s="112"/>
      <c r="F179" s="74"/>
      <c r="G179" s="39">
        <v>1100</v>
      </c>
      <c r="H179" s="141">
        <f t="shared" si="20"/>
        <v>44000</v>
      </c>
      <c r="I179" s="141">
        <f t="shared" si="21"/>
        <v>0</v>
      </c>
      <c r="J179" s="141">
        <f t="shared" si="22"/>
        <v>0</v>
      </c>
      <c r="K179" s="141">
        <f t="shared" si="23"/>
        <v>0</v>
      </c>
      <c r="L179" s="142">
        <f t="shared" si="24"/>
        <v>44000</v>
      </c>
    </row>
    <row r="180" spans="1:12">
      <c r="A180" s="66"/>
      <c r="B180" s="2" t="s">
        <v>31</v>
      </c>
      <c r="C180" s="176">
        <v>10</v>
      </c>
      <c r="D180" s="154"/>
      <c r="E180" s="112"/>
      <c r="F180" s="74"/>
      <c r="G180" s="39">
        <v>1000</v>
      </c>
      <c r="H180" s="141">
        <f t="shared" si="20"/>
        <v>10000</v>
      </c>
      <c r="I180" s="141">
        <f t="shared" si="21"/>
        <v>0</v>
      </c>
      <c r="J180" s="141">
        <f t="shared" si="22"/>
        <v>0</v>
      </c>
      <c r="K180" s="141">
        <f t="shared" si="23"/>
        <v>0</v>
      </c>
      <c r="L180" s="142">
        <f t="shared" si="24"/>
        <v>10000</v>
      </c>
    </row>
    <row r="181" spans="1:12">
      <c r="A181" s="9"/>
      <c r="B181" s="2" t="s">
        <v>443</v>
      </c>
      <c r="C181" s="112">
        <v>180</v>
      </c>
      <c r="D181" s="74"/>
      <c r="E181" s="74"/>
      <c r="F181" s="74"/>
      <c r="G181" s="39">
        <v>75</v>
      </c>
      <c r="H181" s="141">
        <f t="shared" si="20"/>
        <v>13500</v>
      </c>
      <c r="I181" s="141">
        <f t="shared" si="21"/>
        <v>0</v>
      </c>
      <c r="J181" s="141">
        <f t="shared" si="22"/>
        <v>0</v>
      </c>
      <c r="K181" s="141">
        <f t="shared" si="23"/>
        <v>0</v>
      </c>
      <c r="L181" s="142">
        <f t="shared" si="24"/>
        <v>13500</v>
      </c>
    </row>
    <row r="182" spans="1:12">
      <c r="A182" s="9"/>
      <c r="B182" s="5" t="s">
        <v>32</v>
      </c>
      <c r="C182" s="112">
        <v>3</v>
      </c>
      <c r="D182" s="112">
        <v>10</v>
      </c>
      <c r="E182" s="112">
        <v>2</v>
      </c>
      <c r="F182" s="74"/>
      <c r="G182" s="39">
        <v>1000</v>
      </c>
      <c r="H182" s="141">
        <f t="shared" si="20"/>
        <v>3000</v>
      </c>
      <c r="I182" s="141">
        <f t="shared" si="21"/>
        <v>10000</v>
      </c>
      <c r="J182" s="141">
        <f t="shared" si="22"/>
        <v>2000</v>
      </c>
      <c r="K182" s="141">
        <f t="shared" si="23"/>
        <v>0</v>
      </c>
      <c r="L182" s="142">
        <f t="shared" si="24"/>
        <v>15000</v>
      </c>
    </row>
    <row r="183" spans="1:12" ht="24">
      <c r="A183" s="90" t="s">
        <v>58</v>
      </c>
      <c r="B183" s="91"/>
      <c r="C183" s="161"/>
      <c r="D183" s="161"/>
      <c r="E183" s="161"/>
      <c r="F183" s="161"/>
      <c r="G183" s="115"/>
      <c r="H183" s="149">
        <f>SUM(H178:H182)</f>
        <v>71900</v>
      </c>
      <c r="I183" s="149">
        <f>SUM(I178:I182)</f>
        <v>10000</v>
      </c>
      <c r="J183" s="149">
        <f>SUM(J178:J182)</f>
        <v>2000</v>
      </c>
      <c r="K183" s="149">
        <f>SUM(K178:K182)</f>
        <v>0</v>
      </c>
      <c r="L183" s="149">
        <f>SUM(L178:L182)</f>
        <v>83900</v>
      </c>
    </row>
    <row r="184" spans="1:12">
      <c r="A184" s="183">
        <v>6</v>
      </c>
      <c r="B184" s="81" t="s">
        <v>303</v>
      </c>
      <c r="C184" s="112"/>
      <c r="D184" s="112"/>
      <c r="E184" s="112"/>
      <c r="F184" s="74"/>
      <c r="G184" s="7"/>
      <c r="H184" s="134"/>
      <c r="I184" s="134"/>
      <c r="J184" s="134"/>
      <c r="K184" s="134"/>
      <c r="L184" s="134"/>
    </row>
    <row r="185" spans="1:12">
      <c r="A185" s="135"/>
      <c r="B185" s="26" t="s">
        <v>320</v>
      </c>
      <c r="C185" s="112"/>
      <c r="D185" s="174">
        <v>1400</v>
      </c>
      <c r="E185" s="112"/>
      <c r="F185" s="74"/>
      <c r="G185" s="39">
        <v>18</v>
      </c>
      <c r="H185" s="141">
        <f t="shared" ref="H185:H191" si="25">C185*G185</f>
        <v>0</v>
      </c>
      <c r="I185" s="141">
        <f t="shared" ref="I185:I191" si="26">D185*G185</f>
        <v>25200</v>
      </c>
      <c r="J185" s="141">
        <f t="shared" ref="J185:J191" si="27">E185*G185</f>
        <v>0</v>
      </c>
      <c r="K185" s="141">
        <f t="shared" ref="K185:K191" si="28">F185*G185</f>
        <v>0</v>
      </c>
      <c r="L185" s="134">
        <f t="shared" ref="L185:L191" si="29">SUM(H185:K185)</f>
        <v>25200</v>
      </c>
    </row>
    <row r="186" spans="1:12">
      <c r="A186" s="135"/>
      <c r="B186" s="26" t="s">
        <v>321</v>
      </c>
      <c r="C186" s="112"/>
      <c r="D186" s="112">
        <v>0</v>
      </c>
      <c r="E186" s="112"/>
      <c r="F186" s="74"/>
      <c r="G186" s="39">
        <v>20</v>
      </c>
      <c r="H186" s="141">
        <f t="shared" si="25"/>
        <v>0</v>
      </c>
      <c r="I186" s="141">
        <f t="shared" si="26"/>
        <v>0</v>
      </c>
      <c r="J186" s="141">
        <f t="shared" si="27"/>
        <v>0</v>
      </c>
      <c r="K186" s="141">
        <f t="shared" si="28"/>
        <v>0</v>
      </c>
      <c r="L186" s="134">
        <f t="shared" si="29"/>
        <v>0</v>
      </c>
    </row>
    <row r="187" spans="1:12">
      <c r="A187" s="93"/>
      <c r="B187" s="26" t="s">
        <v>535</v>
      </c>
      <c r="C187" s="112"/>
      <c r="D187" s="177">
        <v>30</v>
      </c>
      <c r="E187" s="74">
        <v>8</v>
      </c>
      <c r="F187" s="74"/>
      <c r="G187" s="39">
        <v>1200</v>
      </c>
      <c r="H187" s="141">
        <f t="shared" si="25"/>
        <v>0</v>
      </c>
      <c r="I187" s="141">
        <f t="shared" si="26"/>
        <v>36000</v>
      </c>
      <c r="J187" s="141">
        <f t="shared" si="27"/>
        <v>9600</v>
      </c>
      <c r="K187" s="141">
        <f t="shared" si="28"/>
        <v>0</v>
      </c>
      <c r="L187" s="134">
        <f t="shared" si="29"/>
        <v>45600</v>
      </c>
    </row>
    <row r="188" spans="1:12">
      <c r="A188" s="93"/>
      <c r="B188" s="26" t="s">
        <v>0</v>
      </c>
      <c r="C188" s="112"/>
      <c r="D188" s="74">
        <v>335</v>
      </c>
      <c r="E188" s="74">
        <v>15</v>
      </c>
      <c r="F188" s="74"/>
      <c r="G188" s="39">
        <v>66</v>
      </c>
      <c r="H188" s="141">
        <f t="shared" si="25"/>
        <v>0</v>
      </c>
      <c r="I188" s="141">
        <f t="shared" si="26"/>
        <v>22110</v>
      </c>
      <c r="J188" s="141">
        <f t="shared" si="27"/>
        <v>990</v>
      </c>
      <c r="K188" s="141">
        <f t="shared" si="28"/>
        <v>0</v>
      </c>
      <c r="L188" s="134">
        <f t="shared" si="29"/>
        <v>23100</v>
      </c>
    </row>
    <row r="189" spans="1:12">
      <c r="A189" s="93"/>
      <c r="B189" s="26" t="s">
        <v>276</v>
      </c>
      <c r="C189" s="112"/>
      <c r="D189" s="74">
        <v>20</v>
      </c>
      <c r="E189" s="74">
        <v>40</v>
      </c>
      <c r="F189" s="74"/>
      <c r="G189" s="39">
        <v>36</v>
      </c>
      <c r="H189" s="141">
        <f t="shared" si="25"/>
        <v>0</v>
      </c>
      <c r="I189" s="141">
        <f t="shared" si="26"/>
        <v>720</v>
      </c>
      <c r="J189" s="141">
        <f t="shared" si="27"/>
        <v>1440</v>
      </c>
      <c r="K189" s="141">
        <f t="shared" si="28"/>
        <v>0</v>
      </c>
      <c r="L189" s="134">
        <f t="shared" si="29"/>
        <v>2160</v>
      </c>
    </row>
    <row r="190" spans="1:12">
      <c r="A190" s="93"/>
      <c r="B190" s="26" t="s">
        <v>150</v>
      </c>
      <c r="C190" s="112"/>
      <c r="D190" s="112">
        <v>120</v>
      </c>
      <c r="E190" s="112"/>
      <c r="F190" s="74"/>
      <c r="G190" s="39">
        <v>20</v>
      </c>
      <c r="H190" s="141">
        <f t="shared" si="25"/>
        <v>0</v>
      </c>
      <c r="I190" s="141">
        <f t="shared" si="26"/>
        <v>2400</v>
      </c>
      <c r="J190" s="141">
        <f t="shared" si="27"/>
        <v>0</v>
      </c>
      <c r="K190" s="141">
        <f t="shared" si="28"/>
        <v>0</v>
      </c>
      <c r="L190" s="134">
        <f t="shared" si="29"/>
        <v>2400</v>
      </c>
    </row>
    <row r="191" spans="1:12" ht="25.5">
      <c r="A191" s="93"/>
      <c r="B191" s="26" t="s">
        <v>536</v>
      </c>
      <c r="C191" s="112"/>
      <c r="D191" s="112">
        <v>800</v>
      </c>
      <c r="E191" s="112"/>
      <c r="F191" s="74"/>
      <c r="G191" s="39">
        <v>20</v>
      </c>
      <c r="H191" s="141">
        <f t="shared" si="25"/>
        <v>0</v>
      </c>
      <c r="I191" s="141">
        <f t="shared" si="26"/>
        <v>16000</v>
      </c>
      <c r="J191" s="141">
        <f t="shared" si="27"/>
        <v>0</v>
      </c>
      <c r="K191" s="141">
        <f t="shared" si="28"/>
        <v>0</v>
      </c>
      <c r="L191" s="134">
        <f t="shared" si="29"/>
        <v>16000</v>
      </c>
    </row>
    <row r="192" spans="1:12" ht="24">
      <c r="A192" s="90" t="s">
        <v>58</v>
      </c>
      <c r="B192" s="93"/>
      <c r="C192" s="111"/>
      <c r="D192" s="111"/>
      <c r="E192" s="111"/>
      <c r="F192" s="111"/>
      <c r="G192" s="39"/>
      <c r="H192" s="144">
        <f>SUM(H185:H191)</f>
        <v>0</v>
      </c>
      <c r="I192" s="149">
        <f>SUM(I185:I191)</f>
        <v>102430</v>
      </c>
      <c r="J192" s="149">
        <f>SUM(J185:J191)</f>
        <v>12030</v>
      </c>
      <c r="K192" s="149">
        <f>SUM(K185:K191)</f>
        <v>0</v>
      </c>
      <c r="L192" s="149">
        <f>SUM(L185:L191)</f>
        <v>114460</v>
      </c>
    </row>
    <row r="193" spans="1:12">
      <c r="A193" s="195">
        <v>7</v>
      </c>
      <c r="B193" s="82" t="s">
        <v>365</v>
      </c>
      <c r="C193" s="133"/>
      <c r="D193" s="163"/>
      <c r="E193" s="112"/>
      <c r="F193" s="74"/>
      <c r="G193" s="7"/>
      <c r="H193" s="141"/>
      <c r="I193" s="141"/>
      <c r="J193" s="141"/>
      <c r="K193" s="141"/>
      <c r="L193" s="142"/>
    </row>
    <row r="194" spans="1:12">
      <c r="A194" s="135"/>
      <c r="B194" s="42" t="s">
        <v>342</v>
      </c>
      <c r="C194" s="112"/>
      <c r="D194" s="112">
        <v>70000</v>
      </c>
      <c r="E194" s="112"/>
      <c r="F194" s="74"/>
      <c r="G194" s="39">
        <v>6.2</v>
      </c>
      <c r="H194" s="141">
        <f>C194*G194</f>
        <v>0</v>
      </c>
      <c r="I194" s="141">
        <f>D194*G194</f>
        <v>434000</v>
      </c>
      <c r="J194" s="141">
        <f>E194*G194</f>
        <v>0</v>
      </c>
      <c r="K194" s="141">
        <f>F194*G194</f>
        <v>0</v>
      </c>
      <c r="L194" s="134">
        <f>SUM(H194:K194)</f>
        <v>434000</v>
      </c>
    </row>
    <row r="195" spans="1:12">
      <c r="A195" s="135"/>
      <c r="B195" s="42" t="s">
        <v>21</v>
      </c>
      <c r="C195" s="112"/>
      <c r="D195" s="112">
        <v>16000</v>
      </c>
      <c r="E195" s="112"/>
      <c r="F195" s="74"/>
      <c r="G195" s="39">
        <v>16</v>
      </c>
      <c r="H195" s="141">
        <f>C195*G195</f>
        <v>0</v>
      </c>
      <c r="I195" s="141">
        <f>D195*G195</f>
        <v>256000</v>
      </c>
      <c r="J195" s="141">
        <f>E195*G195</f>
        <v>0</v>
      </c>
      <c r="K195" s="141">
        <f>F195*G195</f>
        <v>0</v>
      </c>
      <c r="L195" s="134">
        <f>SUM(H195:K195)</f>
        <v>256000</v>
      </c>
    </row>
    <row r="196" spans="1:12" ht="24">
      <c r="A196" s="90" t="s">
        <v>58</v>
      </c>
      <c r="B196" s="95"/>
      <c r="C196" s="111"/>
      <c r="D196" s="160"/>
      <c r="E196" s="111"/>
      <c r="F196" s="111"/>
      <c r="G196" s="39"/>
      <c r="H196" s="164">
        <f>SUM(H194:H195)</f>
        <v>0</v>
      </c>
      <c r="I196" s="144">
        <f>SUM(I194:I195)</f>
        <v>690000</v>
      </c>
      <c r="J196" s="164">
        <f>SUM(J194:J195)</f>
        <v>0</v>
      </c>
      <c r="K196" s="164">
        <f>SUM(K185:K195)</f>
        <v>0</v>
      </c>
      <c r="L196" s="144">
        <f>SUM(L194:L195)</f>
        <v>690000</v>
      </c>
    </row>
    <row r="197" spans="1:12">
      <c r="A197" s="184">
        <v>8</v>
      </c>
      <c r="B197" s="82" t="s">
        <v>364</v>
      </c>
      <c r="C197" s="133"/>
      <c r="D197" s="112"/>
      <c r="E197" s="112"/>
      <c r="F197" s="74"/>
      <c r="G197" s="7"/>
      <c r="H197" s="141"/>
      <c r="I197" s="141"/>
      <c r="J197" s="141"/>
      <c r="K197" s="141"/>
      <c r="L197" s="142"/>
    </row>
    <row r="198" spans="1:12" ht="25.5">
      <c r="A198" s="39"/>
      <c r="B198" s="190" t="s">
        <v>151</v>
      </c>
      <c r="C198" s="112"/>
      <c r="D198" s="112">
        <v>50</v>
      </c>
      <c r="E198" s="112"/>
      <c r="F198" s="74"/>
      <c r="G198" s="39">
        <v>15</v>
      </c>
      <c r="H198" s="141">
        <f t="shared" ref="H198:H208" si="30">C198*G198</f>
        <v>0</v>
      </c>
      <c r="I198" s="141">
        <f t="shared" ref="I198:I208" si="31">D198*G198</f>
        <v>750</v>
      </c>
      <c r="J198" s="141">
        <f t="shared" ref="J198:J208" si="32">E198*G198</f>
        <v>0</v>
      </c>
      <c r="K198" s="141">
        <f t="shared" ref="K198:K208" si="33">F198*G198</f>
        <v>0</v>
      </c>
      <c r="L198" s="142">
        <f t="shared" ref="L198:L208" si="34">SUM(H198:K198)</f>
        <v>750</v>
      </c>
    </row>
    <row r="199" spans="1:12" ht="25.5">
      <c r="A199" s="9"/>
      <c r="B199" s="11" t="s">
        <v>152</v>
      </c>
      <c r="C199" s="154"/>
      <c r="D199" s="154">
        <v>50</v>
      </c>
      <c r="E199" s="112"/>
      <c r="F199" s="74"/>
      <c r="G199" s="39">
        <v>15</v>
      </c>
      <c r="H199" s="141">
        <f t="shared" si="30"/>
        <v>0</v>
      </c>
      <c r="I199" s="141">
        <f t="shared" si="31"/>
        <v>750</v>
      </c>
      <c r="J199" s="141">
        <f t="shared" si="32"/>
        <v>0</v>
      </c>
      <c r="K199" s="141">
        <f t="shared" si="33"/>
        <v>0</v>
      </c>
      <c r="L199" s="142">
        <f t="shared" si="34"/>
        <v>750</v>
      </c>
    </row>
    <row r="200" spans="1:12" ht="25.5">
      <c r="A200" s="9"/>
      <c r="B200" s="32" t="s">
        <v>153</v>
      </c>
      <c r="C200" s="112"/>
      <c r="D200" s="112">
        <v>50</v>
      </c>
      <c r="E200" s="112"/>
      <c r="F200" s="74"/>
      <c r="G200" s="39">
        <v>15</v>
      </c>
      <c r="H200" s="141">
        <f t="shared" si="30"/>
        <v>0</v>
      </c>
      <c r="I200" s="141">
        <f t="shared" si="31"/>
        <v>750</v>
      </c>
      <c r="J200" s="141">
        <f t="shared" si="32"/>
        <v>0</v>
      </c>
      <c r="K200" s="141">
        <f t="shared" si="33"/>
        <v>0</v>
      </c>
      <c r="L200" s="142">
        <f t="shared" si="34"/>
        <v>750</v>
      </c>
    </row>
    <row r="201" spans="1:12">
      <c r="A201" s="9"/>
      <c r="B201" s="5" t="s">
        <v>1</v>
      </c>
      <c r="C201" s="112">
        <v>5</v>
      </c>
      <c r="D201" s="112"/>
      <c r="E201" s="112"/>
      <c r="F201" s="74"/>
      <c r="G201" s="39">
        <v>150</v>
      </c>
      <c r="H201" s="141">
        <f t="shared" si="30"/>
        <v>750</v>
      </c>
      <c r="I201" s="141">
        <f t="shared" si="31"/>
        <v>0</v>
      </c>
      <c r="J201" s="141">
        <f t="shared" si="32"/>
        <v>0</v>
      </c>
      <c r="K201" s="141">
        <f t="shared" si="33"/>
        <v>0</v>
      </c>
      <c r="L201" s="142">
        <f t="shared" si="34"/>
        <v>750</v>
      </c>
    </row>
    <row r="202" spans="1:12">
      <c r="A202" s="9"/>
      <c r="B202" s="5" t="s">
        <v>27</v>
      </c>
      <c r="C202" s="112">
        <v>12</v>
      </c>
      <c r="D202" s="112"/>
      <c r="E202" s="112"/>
      <c r="F202" s="74"/>
      <c r="G202" s="39">
        <v>500</v>
      </c>
      <c r="H202" s="141">
        <f t="shared" si="30"/>
        <v>6000</v>
      </c>
      <c r="I202" s="141">
        <f t="shared" si="31"/>
        <v>0</v>
      </c>
      <c r="J202" s="141">
        <f t="shared" si="32"/>
        <v>0</v>
      </c>
      <c r="K202" s="141">
        <f t="shared" si="33"/>
        <v>0</v>
      </c>
      <c r="L202" s="142">
        <f t="shared" si="34"/>
        <v>6000</v>
      </c>
    </row>
    <row r="203" spans="1:12">
      <c r="A203" s="39"/>
      <c r="B203" s="2" t="s">
        <v>26</v>
      </c>
      <c r="C203" s="112">
        <v>12</v>
      </c>
      <c r="D203" s="112"/>
      <c r="E203" s="112"/>
      <c r="F203" s="74"/>
      <c r="G203" s="39">
        <v>500</v>
      </c>
      <c r="H203" s="141">
        <f>C203*G203</f>
        <v>6000</v>
      </c>
      <c r="I203" s="141">
        <f>D203*G203</f>
        <v>0</v>
      </c>
      <c r="J203" s="141">
        <f>E203*G203</f>
        <v>0</v>
      </c>
      <c r="K203" s="141">
        <f>F203*G203</f>
        <v>0</v>
      </c>
      <c r="L203" s="142">
        <f>SUM(H203:K203)</f>
        <v>6000</v>
      </c>
    </row>
    <row r="204" spans="1:12" ht="25.5">
      <c r="A204" s="9"/>
      <c r="B204" s="21" t="s">
        <v>165</v>
      </c>
      <c r="C204" s="112"/>
      <c r="D204" s="112">
        <v>70</v>
      </c>
      <c r="E204" s="112"/>
      <c r="F204" s="74"/>
      <c r="G204" s="39">
        <v>15</v>
      </c>
      <c r="H204" s="141">
        <f t="shared" si="30"/>
        <v>0</v>
      </c>
      <c r="I204" s="141">
        <f t="shared" si="31"/>
        <v>1050</v>
      </c>
      <c r="J204" s="141">
        <f t="shared" si="32"/>
        <v>0</v>
      </c>
      <c r="K204" s="141">
        <f t="shared" si="33"/>
        <v>0</v>
      </c>
      <c r="L204" s="142">
        <f t="shared" si="34"/>
        <v>1050</v>
      </c>
    </row>
    <row r="205" spans="1:12">
      <c r="A205" s="9"/>
      <c r="B205" s="11" t="s">
        <v>259</v>
      </c>
      <c r="C205" s="112"/>
      <c r="D205" s="112">
        <v>6000</v>
      </c>
      <c r="E205" s="112"/>
      <c r="F205" s="74"/>
      <c r="G205" s="39">
        <v>3</v>
      </c>
      <c r="H205" s="141">
        <f t="shared" si="30"/>
        <v>0</v>
      </c>
      <c r="I205" s="141">
        <f t="shared" si="31"/>
        <v>18000</v>
      </c>
      <c r="J205" s="141">
        <f t="shared" si="32"/>
        <v>0</v>
      </c>
      <c r="K205" s="141">
        <f t="shared" si="33"/>
        <v>0</v>
      </c>
      <c r="L205" s="142">
        <f t="shared" si="34"/>
        <v>18000</v>
      </c>
    </row>
    <row r="206" spans="1:12">
      <c r="A206" s="9"/>
      <c r="B206" s="11" t="s">
        <v>189</v>
      </c>
      <c r="C206" s="112"/>
      <c r="D206" s="112">
        <v>800</v>
      </c>
      <c r="E206" s="112"/>
      <c r="F206" s="74"/>
      <c r="G206" s="39">
        <v>3</v>
      </c>
      <c r="H206" s="141">
        <f t="shared" si="30"/>
        <v>0</v>
      </c>
      <c r="I206" s="141">
        <f t="shared" si="31"/>
        <v>2400</v>
      </c>
      <c r="J206" s="141">
        <f t="shared" si="32"/>
        <v>0</v>
      </c>
      <c r="K206" s="141">
        <f t="shared" si="33"/>
        <v>0</v>
      </c>
      <c r="L206" s="142">
        <f t="shared" si="34"/>
        <v>2400</v>
      </c>
    </row>
    <row r="207" spans="1:12">
      <c r="A207" s="9"/>
      <c r="B207" s="11" t="s">
        <v>258</v>
      </c>
      <c r="C207" s="112"/>
      <c r="D207" s="112">
        <v>0</v>
      </c>
      <c r="E207" s="112"/>
      <c r="F207" s="74"/>
      <c r="G207" s="39">
        <v>4</v>
      </c>
      <c r="H207" s="141">
        <f t="shared" si="30"/>
        <v>0</v>
      </c>
      <c r="I207" s="141">
        <f t="shared" si="31"/>
        <v>0</v>
      </c>
      <c r="J207" s="141">
        <f t="shared" si="32"/>
        <v>0</v>
      </c>
      <c r="K207" s="141">
        <f t="shared" si="33"/>
        <v>0</v>
      </c>
      <c r="L207" s="142">
        <f t="shared" si="34"/>
        <v>0</v>
      </c>
    </row>
    <row r="208" spans="1:12">
      <c r="A208" s="9"/>
      <c r="B208" s="11" t="s">
        <v>169</v>
      </c>
      <c r="C208" s="112"/>
      <c r="D208" s="112">
        <v>6000</v>
      </c>
      <c r="E208" s="112"/>
      <c r="F208" s="74"/>
      <c r="G208" s="39">
        <v>3.5</v>
      </c>
      <c r="H208" s="141">
        <f t="shared" si="30"/>
        <v>0</v>
      </c>
      <c r="I208" s="141">
        <f t="shared" si="31"/>
        <v>21000</v>
      </c>
      <c r="J208" s="141">
        <f t="shared" si="32"/>
        <v>0</v>
      </c>
      <c r="K208" s="141">
        <f t="shared" si="33"/>
        <v>0</v>
      </c>
      <c r="L208" s="142">
        <f t="shared" si="34"/>
        <v>21000</v>
      </c>
    </row>
    <row r="209" spans="1:12" ht="24">
      <c r="A209" s="90" t="s">
        <v>58</v>
      </c>
      <c r="B209" s="95"/>
      <c r="C209" s="111"/>
      <c r="D209" s="160"/>
      <c r="E209" s="111"/>
      <c r="F209" s="111"/>
      <c r="G209" s="39"/>
      <c r="H209" s="164">
        <f>SUM(H198:H208)</f>
        <v>12750</v>
      </c>
      <c r="I209" s="164">
        <f>SUM(I198:I208)</f>
        <v>44700</v>
      </c>
      <c r="J209" s="164">
        <f>SUM(J198:J208)</f>
        <v>0</v>
      </c>
      <c r="K209" s="164">
        <f>SUM(K198:K208)</f>
        <v>0</v>
      </c>
      <c r="L209" s="144">
        <f>SUM(L198:L208)</f>
        <v>57450</v>
      </c>
    </row>
    <row r="210" spans="1:12" ht="38.25">
      <c r="A210" s="180">
        <v>9</v>
      </c>
      <c r="B210" s="85" t="s">
        <v>91</v>
      </c>
      <c r="C210" s="112"/>
      <c r="D210" s="154"/>
      <c r="E210" s="112"/>
      <c r="F210" s="74"/>
      <c r="G210" s="7"/>
      <c r="H210" s="141"/>
      <c r="I210" s="134"/>
      <c r="J210" s="134"/>
      <c r="K210" s="134"/>
      <c r="L210" s="134"/>
    </row>
    <row r="211" spans="1:12">
      <c r="A211" s="9"/>
      <c r="B211" s="5" t="s">
        <v>86</v>
      </c>
      <c r="C211" s="112"/>
      <c r="D211" s="174">
        <v>0</v>
      </c>
      <c r="E211" s="112"/>
      <c r="F211" s="74"/>
      <c r="G211" s="39">
        <v>400</v>
      </c>
      <c r="H211" s="141">
        <f>C211*G211</f>
        <v>0</v>
      </c>
      <c r="I211" s="141">
        <f>D211*G211</f>
        <v>0</v>
      </c>
      <c r="J211" s="141">
        <f>E211*G211</f>
        <v>0</v>
      </c>
      <c r="K211" s="141">
        <f>F211*G211</f>
        <v>0</v>
      </c>
      <c r="L211" s="142">
        <f>SUM(H211:K211)</f>
        <v>0</v>
      </c>
    </row>
    <row r="212" spans="1:12">
      <c r="A212" s="9"/>
      <c r="B212" s="5" t="s">
        <v>85</v>
      </c>
      <c r="C212" s="112"/>
      <c r="D212" s="174">
        <v>10</v>
      </c>
      <c r="E212" s="112"/>
      <c r="F212" s="74"/>
      <c r="G212" s="39">
        <v>700</v>
      </c>
      <c r="H212" s="141">
        <f>C212*G212</f>
        <v>0</v>
      </c>
      <c r="I212" s="141">
        <f>D212*G212</f>
        <v>7000</v>
      </c>
      <c r="J212" s="141">
        <f>E212*G212</f>
        <v>0</v>
      </c>
      <c r="K212" s="141">
        <f>F212*G212</f>
        <v>0</v>
      </c>
      <c r="L212" s="142">
        <f>SUM(H212:K212)</f>
        <v>7000</v>
      </c>
    </row>
    <row r="213" spans="1:12">
      <c r="A213" s="197"/>
      <c r="B213" s="5" t="s">
        <v>8</v>
      </c>
      <c r="C213" s="112">
        <v>20</v>
      </c>
      <c r="D213" s="112"/>
      <c r="E213" s="112"/>
      <c r="F213" s="74"/>
      <c r="G213" s="39">
        <v>50</v>
      </c>
      <c r="H213" s="141">
        <f>C213*G213</f>
        <v>1000</v>
      </c>
      <c r="I213" s="141">
        <f>D213*G213</f>
        <v>0</v>
      </c>
      <c r="J213" s="141">
        <f>E213*G213</f>
        <v>0</v>
      </c>
      <c r="K213" s="141">
        <f>F213*G213</f>
        <v>0</v>
      </c>
      <c r="L213" s="142">
        <f>SUM(H213:K213)</f>
        <v>1000</v>
      </c>
    </row>
    <row r="214" spans="1:12" ht="24">
      <c r="A214" s="90" t="s">
        <v>58</v>
      </c>
      <c r="B214" s="101"/>
      <c r="C214" s="111"/>
      <c r="D214" s="160"/>
      <c r="E214" s="111"/>
      <c r="F214" s="111"/>
      <c r="G214" s="39"/>
      <c r="H214" s="144">
        <f>SUM(H211:H213)</f>
        <v>1000</v>
      </c>
      <c r="I214" s="144">
        <f>SUM(I211:I213)</f>
        <v>7000</v>
      </c>
      <c r="J214" s="144">
        <f>SUM(J211:J213)</f>
        <v>0</v>
      </c>
      <c r="K214" s="144">
        <f>SUM(K211:K213)</f>
        <v>0</v>
      </c>
      <c r="L214" s="151">
        <f>SUM(L211:L213)</f>
        <v>8000</v>
      </c>
    </row>
    <row r="215" spans="1:12">
      <c r="A215" s="185">
        <v>10</v>
      </c>
      <c r="B215" s="84" t="s">
        <v>336</v>
      </c>
      <c r="C215" s="112"/>
      <c r="D215" s="154"/>
      <c r="E215" s="112"/>
      <c r="F215" s="74"/>
      <c r="G215" s="7"/>
      <c r="H215" s="141"/>
      <c r="I215" s="138"/>
      <c r="J215" s="141"/>
      <c r="K215" s="141"/>
      <c r="L215" s="148"/>
    </row>
    <row r="216" spans="1:12">
      <c r="A216" s="9"/>
      <c r="B216" s="2" t="s">
        <v>16</v>
      </c>
      <c r="C216" s="112"/>
      <c r="D216" s="154"/>
      <c r="E216" s="74">
        <v>40</v>
      </c>
      <c r="F216" s="74"/>
      <c r="G216" s="39">
        <v>700</v>
      </c>
      <c r="H216" s="141">
        <f t="shared" ref="H216:H244" si="35">C216*G216</f>
        <v>0</v>
      </c>
      <c r="I216" s="141">
        <f t="shared" ref="I216:I232" si="36">D216*G216</f>
        <v>0</v>
      </c>
      <c r="J216" s="141">
        <f>E216*G216</f>
        <v>28000</v>
      </c>
      <c r="K216" s="141">
        <f t="shared" ref="K216:K232" si="37">F216*G216</f>
        <v>0</v>
      </c>
      <c r="L216" s="142">
        <f t="shared" ref="L216:L244" si="38">SUM(H216:K216)</f>
        <v>28000</v>
      </c>
    </row>
    <row r="217" spans="1:12">
      <c r="A217" s="9"/>
      <c r="B217" s="2" t="s">
        <v>270</v>
      </c>
      <c r="C217" s="112"/>
      <c r="D217" s="154"/>
      <c r="E217" s="74">
        <v>2</v>
      </c>
      <c r="F217" s="74"/>
      <c r="G217" s="39"/>
      <c r="H217" s="141">
        <f t="shared" si="35"/>
        <v>0</v>
      </c>
      <c r="I217" s="141">
        <f t="shared" si="36"/>
        <v>0</v>
      </c>
      <c r="J217" s="141">
        <f>E217*G217</f>
        <v>0</v>
      </c>
      <c r="K217" s="141">
        <f t="shared" si="37"/>
        <v>0</v>
      </c>
      <c r="L217" s="142">
        <f t="shared" si="38"/>
        <v>0</v>
      </c>
    </row>
    <row r="218" spans="1:12">
      <c r="A218" s="9"/>
      <c r="B218" s="2" t="s">
        <v>546</v>
      </c>
      <c r="C218" s="112"/>
      <c r="D218" s="154"/>
      <c r="E218" s="74">
        <v>2</v>
      </c>
      <c r="F218" s="74"/>
      <c r="G218" s="39">
        <v>1000</v>
      </c>
      <c r="H218" s="141">
        <f t="shared" si="35"/>
        <v>0</v>
      </c>
      <c r="I218" s="141">
        <f t="shared" si="36"/>
        <v>0</v>
      </c>
      <c r="J218" s="141">
        <f>E218*G218</f>
        <v>2000</v>
      </c>
      <c r="K218" s="141">
        <f t="shared" si="37"/>
        <v>0</v>
      </c>
      <c r="L218" s="142">
        <f t="shared" si="38"/>
        <v>2000</v>
      </c>
    </row>
    <row r="219" spans="1:12">
      <c r="A219" s="9"/>
      <c r="B219" s="2" t="s">
        <v>508</v>
      </c>
      <c r="C219" s="112"/>
      <c r="D219" s="154"/>
      <c r="E219" s="74">
        <v>0</v>
      </c>
      <c r="F219" s="74"/>
      <c r="G219" s="39">
        <v>120</v>
      </c>
      <c r="H219" s="141">
        <f>C219*G219</f>
        <v>0</v>
      </c>
      <c r="I219" s="141">
        <f>D219*G219</f>
        <v>0</v>
      </c>
      <c r="J219" s="141">
        <f>E219*G219</f>
        <v>0</v>
      </c>
      <c r="K219" s="141">
        <f>F219*G219</f>
        <v>0</v>
      </c>
      <c r="L219" s="142">
        <f>SUM(H219:K219)</f>
        <v>0</v>
      </c>
    </row>
    <row r="220" spans="1:12">
      <c r="A220" s="9"/>
      <c r="B220" s="2" t="s">
        <v>545</v>
      </c>
      <c r="C220" s="112"/>
      <c r="D220" s="154"/>
      <c r="E220" s="74">
        <v>2</v>
      </c>
      <c r="F220" s="74"/>
      <c r="G220" s="39">
        <v>1600</v>
      </c>
      <c r="H220" s="141">
        <f t="shared" si="35"/>
        <v>0</v>
      </c>
      <c r="I220" s="141">
        <f t="shared" si="36"/>
        <v>0</v>
      </c>
      <c r="J220" s="141">
        <f t="shared" ref="J220:J244" si="39">E220*G220</f>
        <v>3200</v>
      </c>
      <c r="K220" s="141">
        <f t="shared" si="37"/>
        <v>0</v>
      </c>
      <c r="L220" s="148">
        <f t="shared" si="38"/>
        <v>3200</v>
      </c>
    </row>
    <row r="221" spans="1:12">
      <c r="A221" s="9"/>
      <c r="B221" s="2" t="s">
        <v>28</v>
      </c>
      <c r="C221" s="112"/>
      <c r="D221" s="154"/>
      <c r="E221" s="74">
        <v>75</v>
      </c>
      <c r="F221" s="74"/>
      <c r="G221" s="39">
        <v>1100</v>
      </c>
      <c r="H221" s="141">
        <f t="shared" si="35"/>
        <v>0</v>
      </c>
      <c r="I221" s="141">
        <f t="shared" si="36"/>
        <v>0</v>
      </c>
      <c r="J221" s="141">
        <f t="shared" si="39"/>
        <v>82500</v>
      </c>
      <c r="K221" s="141">
        <f t="shared" si="37"/>
        <v>0</v>
      </c>
      <c r="L221" s="148">
        <f t="shared" si="38"/>
        <v>82500</v>
      </c>
    </row>
    <row r="222" spans="1:12">
      <c r="A222" s="9"/>
      <c r="B222" s="2" t="s">
        <v>509</v>
      </c>
      <c r="C222" s="112"/>
      <c r="D222" s="112"/>
      <c r="E222" s="74">
        <v>0</v>
      </c>
      <c r="F222" s="74"/>
      <c r="G222" s="39">
        <v>630</v>
      </c>
      <c r="H222" s="141">
        <f t="shared" si="35"/>
        <v>0</v>
      </c>
      <c r="I222" s="141">
        <f t="shared" si="36"/>
        <v>0</v>
      </c>
      <c r="J222" s="141">
        <f t="shared" si="39"/>
        <v>0</v>
      </c>
      <c r="K222" s="141">
        <f t="shared" si="37"/>
        <v>0</v>
      </c>
      <c r="L222" s="134">
        <f t="shared" si="38"/>
        <v>0</v>
      </c>
    </row>
    <row r="223" spans="1:12" ht="25.5" customHeight="1">
      <c r="A223" s="9"/>
      <c r="B223" s="11" t="s">
        <v>512</v>
      </c>
      <c r="C223" s="112"/>
      <c r="D223" s="112"/>
      <c r="E223" s="74">
        <v>0</v>
      </c>
      <c r="F223" s="74"/>
      <c r="G223" s="39">
        <v>1330</v>
      </c>
      <c r="H223" s="141">
        <f t="shared" si="35"/>
        <v>0</v>
      </c>
      <c r="I223" s="141">
        <f t="shared" si="36"/>
        <v>0</v>
      </c>
      <c r="J223" s="141">
        <f t="shared" si="39"/>
        <v>0</v>
      </c>
      <c r="K223" s="141">
        <f t="shared" si="37"/>
        <v>0</v>
      </c>
      <c r="L223" s="142">
        <f t="shared" si="38"/>
        <v>0</v>
      </c>
    </row>
    <row r="224" spans="1:12">
      <c r="A224" s="9"/>
      <c r="B224" s="2" t="s">
        <v>513</v>
      </c>
      <c r="C224" s="112"/>
      <c r="D224" s="112"/>
      <c r="E224" s="74">
        <v>0</v>
      </c>
      <c r="F224" s="74"/>
      <c r="G224" s="39">
        <v>900</v>
      </c>
      <c r="H224" s="141">
        <f>C224*G224</f>
        <v>0</v>
      </c>
      <c r="I224" s="141">
        <f>D224*G224</f>
        <v>0</v>
      </c>
      <c r="J224" s="141">
        <f>E224*G224</f>
        <v>0</v>
      </c>
      <c r="K224" s="141">
        <f>F224*G224</f>
        <v>0</v>
      </c>
      <c r="L224" s="134">
        <f>SUM(H224:K224)</f>
        <v>0</v>
      </c>
    </row>
    <row r="225" spans="1:12">
      <c r="A225" s="9"/>
      <c r="B225" s="2" t="s">
        <v>367</v>
      </c>
      <c r="C225" s="112"/>
      <c r="D225" s="112"/>
      <c r="E225" s="112">
        <v>90</v>
      </c>
      <c r="F225" s="74"/>
      <c r="G225" s="39">
        <v>450</v>
      </c>
      <c r="H225" s="141">
        <f t="shared" si="35"/>
        <v>0</v>
      </c>
      <c r="I225" s="141">
        <f t="shared" si="36"/>
        <v>0</v>
      </c>
      <c r="J225" s="141">
        <f t="shared" si="39"/>
        <v>40500</v>
      </c>
      <c r="K225" s="141">
        <f t="shared" si="37"/>
        <v>0</v>
      </c>
      <c r="L225" s="142">
        <f t="shared" si="38"/>
        <v>40500</v>
      </c>
    </row>
    <row r="226" spans="1:12">
      <c r="A226" s="9"/>
      <c r="B226" s="2" t="s">
        <v>281</v>
      </c>
      <c r="C226" s="112"/>
      <c r="D226" s="112"/>
      <c r="E226" s="112">
        <v>0</v>
      </c>
      <c r="F226" s="74"/>
      <c r="G226" s="39"/>
      <c r="H226" s="141">
        <f t="shared" si="35"/>
        <v>0</v>
      </c>
      <c r="I226" s="141">
        <f t="shared" si="36"/>
        <v>0</v>
      </c>
      <c r="J226" s="141">
        <f t="shared" si="39"/>
        <v>0</v>
      </c>
      <c r="K226" s="141">
        <f t="shared" si="37"/>
        <v>0</v>
      </c>
      <c r="L226" s="142">
        <f t="shared" si="38"/>
        <v>0</v>
      </c>
    </row>
    <row r="227" spans="1:12">
      <c r="A227" s="9"/>
      <c r="B227" s="7" t="s">
        <v>548</v>
      </c>
      <c r="C227" s="112"/>
      <c r="D227" s="112"/>
      <c r="E227" s="74">
        <v>6</v>
      </c>
      <c r="F227" s="74"/>
      <c r="G227" s="39">
        <v>525</v>
      </c>
      <c r="H227" s="141">
        <f>C227*G227</f>
        <v>0</v>
      </c>
      <c r="I227" s="141">
        <f>D227*G227</f>
        <v>0</v>
      </c>
      <c r="J227" s="141">
        <f>E227*G227</f>
        <v>3150</v>
      </c>
      <c r="K227" s="141">
        <f>F227*G227</f>
        <v>0</v>
      </c>
      <c r="L227" s="142">
        <f>SUM(H227:K227)</f>
        <v>3150</v>
      </c>
    </row>
    <row r="228" spans="1:12">
      <c r="A228" s="9"/>
      <c r="B228" s="7" t="s">
        <v>550</v>
      </c>
      <c r="C228" s="112"/>
      <c r="D228" s="112"/>
      <c r="E228" s="74">
        <v>2</v>
      </c>
      <c r="F228" s="74"/>
      <c r="G228" s="39">
        <v>355</v>
      </c>
      <c r="H228" s="141">
        <f t="shared" si="35"/>
        <v>0</v>
      </c>
      <c r="I228" s="141">
        <f t="shared" si="36"/>
        <v>0</v>
      </c>
      <c r="J228" s="141">
        <f t="shared" si="39"/>
        <v>710</v>
      </c>
      <c r="K228" s="141">
        <f t="shared" si="37"/>
        <v>0</v>
      </c>
      <c r="L228" s="142">
        <f t="shared" si="38"/>
        <v>710</v>
      </c>
    </row>
    <row r="229" spans="1:12" ht="25.5">
      <c r="A229" s="9"/>
      <c r="B229" s="26" t="s">
        <v>511</v>
      </c>
      <c r="C229" s="112"/>
      <c r="D229" s="112"/>
      <c r="E229" s="74">
        <v>0</v>
      </c>
      <c r="F229" s="74"/>
      <c r="G229" s="39">
        <v>3320</v>
      </c>
      <c r="H229" s="141">
        <f t="shared" si="35"/>
        <v>0</v>
      </c>
      <c r="I229" s="141">
        <f t="shared" si="36"/>
        <v>0</v>
      </c>
      <c r="J229" s="141">
        <f t="shared" si="39"/>
        <v>0</v>
      </c>
      <c r="K229" s="141">
        <f t="shared" si="37"/>
        <v>0</v>
      </c>
      <c r="L229" s="142">
        <f t="shared" si="38"/>
        <v>0</v>
      </c>
    </row>
    <row r="230" spans="1:12">
      <c r="A230" s="9"/>
      <c r="B230" s="2" t="s">
        <v>118</v>
      </c>
      <c r="C230" s="112"/>
      <c r="D230" s="112"/>
      <c r="E230" s="74">
        <v>0</v>
      </c>
      <c r="F230" s="74"/>
      <c r="G230" s="39">
        <v>1500</v>
      </c>
      <c r="H230" s="141">
        <f>C230*G230</f>
        <v>0</v>
      </c>
      <c r="I230" s="141">
        <f>D230*G230</f>
        <v>0</v>
      </c>
      <c r="J230" s="141">
        <f>E230*G230</f>
        <v>0</v>
      </c>
      <c r="K230" s="141">
        <f>F230*G230</f>
        <v>0</v>
      </c>
      <c r="L230" s="142">
        <f>SUM(H230:K230)</f>
        <v>0</v>
      </c>
    </row>
    <row r="231" spans="1:12">
      <c r="A231" s="9"/>
      <c r="B231" s="2" t="s">
        <v>547</v>
      </c>
      <c r="C231" s="112"/>
      <c r="D231" s="112"/>
      <c r="E231" s="74">
        <v>1</v>
      </c>
      <c r="F231" s="74"/>
      <c r="G231" s="39">
        <v>2000</v>
      </c>
      <c r="H231" s="141">
        <f>C231*G231</f>
        <v>0</v>
      </c>
      <c r="I231" s="141">
        <f>D231*G231</f>
        <v>0</v>
      </c>
      <c r="J231" s="141">
        <f>E231*G231</f>
        <v>2000</v>
      </c>
      <c r="K231" s="141">
        <f>F231*G231</f>
        <v>0</v>
      </c>
      <c r="L231" s="142">
        <f>SUM(H231:K231)</f>
        <v>2000</v>
      </c>
    </row>
    <row r="232" spans="1:12">
      <c r="A232" s="9"/>
      <c r="B232" s="2" t="s">
        <v>552</v>
      </c>
      <c r="C232" s="112"/>
      <c r="D232" s="112"/>
      <c r="E232" s="74">
        <v>3</v>
      </c>
      <c r="F232" s="74"/>
      <c r="G232" s="39"/>
      <c r="H232" s="141">
        <f t="shared" si="35"/>
        <v>0</v>
      </c>
      <c r="I232" s="141">
        <f t="shared" si="36"/>
        <v>0</v>
      </c>
      <c r="J232" s="141">
        <f t="shared" si="39"/>
        <v>0</v>
      </c>
      <c r="K232" s="141">
        <f t="shared" si="37"/>
        <v>0</v>
      </c>
      <c r="L232" s="142">
        <f t="shared" si="38"/>
        <v>0</v>
      </c>
    </row>
    <row r="233" spans="1:12">
      <c r="A233" s="100"/>
      <c r="B233" s="11" t="s">
        <v>465</v>
      </c>
      <c r="C233" s="112"/>
      <c r="D233" s="112"/>
      <c r="E233" s="74">
        <v>0</v>
      </c>
      <c r="F233" s="74"/>
      <c r="G233" s="39">
        <v>20000</v>
      </c>
      <c r="H233" s="141">
        <f t="shared" si="35"/>
        <v>0</v>
      </c>
      <c r="I233" s="141">
        <f>D233*H233</f>
        <v>0</v>
      </c>
      <c r="J233" s="141">
        <f t="shared" si="39"/>
        <v>0</v>
      </c>
      <c r="K233" s="141">
        <f>F233*J233</f>
        <v>0</v>
      </c>
      <c r="L233" s="142">
        <f t="shared" si="38"/>
        <v>0</v>
      </c>
    </row>
    <row r="234" spans="1:12">
      <c r="A234" s="100"/>
      <c r="B234" s="2" t="s">
        <v>510</v>
      </c>
      <c r="C234" s="112"/>
      <c r="D234" s="112"/>
      <c r="E234" s="74">
        <v>0</v>
      </c>
      <c r="F234" s="74"/>
      <c r="G234" s="39">
        <v>1200</v>
      </c>
      <c r="H234" s="141">
        <f t="shared" si="35"/>
        <v>0</v>
      </c>
      <c r="I234" s="141">
        <f>D234*H234</f>
        <v>0</v>
      </c>
      <c r="J234" s="141">
        <f t="shared" si="39"/>
        <v>0</v>
      </c>
      <c r="K234" s="141">
        <f>F234*J234</f>
        <v>0</v>
      </c>
      <c r="L234" s="142">
        <f t="shared" si="38"/>
        <v>0</v>
      </c>
    </row>
    <row r="235" spans="1:12">
      <c r="A235" s="9"/>
      <c r="B235" s="2" t="s">
        <v>549</v>
      </c>
      <c r="C235" s="112"/>
      <c r="D235" s="112"/>
      <c r="E235" s="112">
        <v>3</v>
      </c>
      <c r="F235" s="74"/>
      <c r="G235" s="39"/>
      <c r="H235" s="141">
        <f>C235*G235</f>
        <v>0</v>
      </c>
      <c r="I235" s="141">
        <f>D235*G235</f>
        <v>0</v>
      </c>
      <c r="J235" s="141">
        <f>E235*G235</f>
        <v>0</v>
      </c>
      <c r="K235" s="141">
        <f>F235*G235</f>
        <v>0</v>
      </c>
      <c r="L235" s="142">
        <f>SUM(H235:K235)</f>
        <v>0</v>
      </c>
    </row>
    <row r="236" spans="1:12">
      <c r="A236" s="9"/>
      <c r="B236" s="2" t="s">
        <v>515</v>
      </c>
      <c r="C236" s="112"/>
      <c r="D236" s="112"/>
      <c r="E236" s="74">
        <v>1</v>
      </c>
      <c r="F236" s="74"/>
      <c r="G236" s="39"/>
      <c r="H236" s="141">
        <f t="shared" si="35"/>
        <v>0</v>
      </c>
      <c r="I236" s="141">
        <f t="shared" ref="I236:I244" si="40">D236*G236</f>
        <v>0</v>
      </c>
      <c r="J236" s="141">
        <f t="shared" si="39"/>
        <v>0</v>
      </c>
      <c r="K236" s="141">
        <f>F236*G236</f>
        <v>0</v>
      </c>
      <c r="L236" s="142">
        <f t="shared" si="38"/>
        <v>0</v>
      </c>
    </row>
    <row r="237" spans="1:12">
      <c r="A237" s="9"/>
      <c r="B237" s="2" t="s">
        <v>514</v>
      </c>
      <c r="C237" s="112"/>
      <c r="D237" s="112"/>
      <c r="E237" s="74">
        <v>5</v>
      </c>
      <c r="F237" s="74"/>
      <c r="G237" s="39">
        <v>100</v>
      </c>
      <c r="H237" s="141">
        <f t="shared" si="35"/>
        <v>0</v>
      </c>
      <c r="I237" s="141">
        <f t="shared" si="40"/>
        <v>0</v>
      </c>
      <c r="J237" s="141">
        <f t="shared" si="39"/>
        <v>500</v>
      </c>
      <c r="K237" s="141">
        <f>F237*G237</f>
        <v>0</v>
      </c>
      <c r="L237" s="142">
        <f t="shared" si="38"/>
        <v>500</v>
      </c>
    </row>
    <row r="238" spans="1:12">
      <c r="A238" s="9"/>
      <c r="B238" s="2" t="s">
        <v>517</v>
      </c>
      <c r="C238" s="112"/>
      <c r="D238" s="112"/>
      <c r="E238" s="74">
        <v>0</v>
      </c>
      <c r="F238" s="74"/>
      <c r="G238" s="39">
        <v>1660</v>
      </c>
      <c r="H238" s="141">
        <f t="shared" si="35"/>
        <v>0</v>
      </c>
      <c r="I238" s="141">
        <f t="shared" si="40"/>
        <v>0</v>
      </c>
      <c r="J238" s="141">
        <f t="shared" si="39"/>
        <v>0</v>
      </c>
      <c r="K238" s="141">
        <f t="shared" ref="K238:K244" si="41">F238*J238</f>
        <v>0</v>
      </c>
      <c r="L238" s="142">
        <f t="shared" si="38"/>
        <v>0</v>
      </c>
    </row>
    <row r="239" spans="1:12">
      <c r="A239" s="9"/>
      <c r="B239" s="7" t="s">
        <v>100</v>
      </c>
      <c r="C239" s="112"/>
      <c r="D239" s="112"/>
      <c r="E239" s="74">
        <v>9</v>
      </c>
      <c r="F239" s="74"/>
      <c r="G239" s="39">
        <v>506</v>
      </c>
      <c r="H239" s="141">
        <f>C239*G239</f>
        <v>0</v>
      </c>
      <c r="I239" s="141">
        <f>D239*G239</f>
        <v>0</v>
      </c>
      <c r="J239" s="141">
        <f>E239*G239</f>
        <v>4554</v>
      </c>
      <c r="K239" s="141">
        <f>F239*J239</f>
        <v>0</v>
      </c>
      <c r="L239" s="142">
        <f>SUM(H239:K239)</f>
        <v>4554</v>
      </c>
    </row>
    <row r="240" spans="1:12">
      <c r="A240" s="9"/>
      <c r="B240" s="7" t="s">
        <v>119</v>
      </c>
      <c r="C240" s="112"/>
      <c r="D240" s="112"/>
      <c r="E240" s="74">
        <v>5</v>
      </c>
      <c r="F240" s="74"/>
      <c r="G240" s="39"/>
      <c r="H240" s="141">
        <f t="shared" si="35"/>
        <v>0</v>
      </c>
      <c r="I240" s="141">
        <f t="shared" si="40"/>
        <v>0</v>
      </c>
      <c r="J240" s="141">
        <f t="shared" si="39"/>
        <v>0</v>
      </c>
      <c r="K240" s="141">
        <f t="shared" si="41"/>
        <v>0</v>
      </c>
      <c r="L240" s="142">
        <f>SUM(H240:K240)</f>
        <v>0</v>
      </c>
    </row>
    <row r="241" spans="1:12">
      <c r="A241" s="9"/>
      <c r="B241" s="2" t="s">
        <v>287</v>
      </c>
      <c r="C241" s="112"/>
      <c r="D241" s="112"/>
      <c r="E241" s="74">
        <v>0</v>
      </c>
      <c r="F241" s="74"/>
      <c r="G241" s="39"/>
      <c r="H241" s="141">
        <f t="shared" si="35"/>
        <v>0</v>
      </c>
      <c r="I241" s="141">
        <f t="shared" si="40"/>
        <v>0</v>
      </c>
      <c r="J241" s="141">
        <f t="shared" si="39"/>
        <v>0</v>
      </c>
      <c r="K241" s="141">
        <f t="shared" si="41"/>
        <v>0</v>
      </c>
      <c r="L241" s="142">
        <f t="shared" si="38"/>
        <v>0</v>
      </c>
    </row>
    <row r="242" spans="1:12">
      <c r="A242" s="9"/>
      <c r="B242" s="7" t="s">
        <v>170</v>
      </c>
      <c r="C242" s="112"/>
      <c r="D242" s="112"/>
      <c r="E242" s="74">
        <v>0</v>
      </c>
      <c r="F242" s="74"/>
      <c r="G242" s="39">
        <v>1668</v>
      </c>
      <c r="H242" s="141">
        <f t="shared" si="35"/>
        <v>0</v>
      </c>
      <c r="I242" s="141">
        <f t="shared" si="40"/>
        <v>0</v>
      </c>
      <c r="J242" s="141">
        <f t="shared" si="39"/>
        <v>0</v>
      </c>
      <c r="K242" s="141">
        <f t="shared" si="41"/>
        <v>0</v>
      </c>
      <c r="L242" s="142">
        <f t="shared" si="38"/>
        <v>0</v>
      </c>
    </row>
    <row r="243" spans="1:12">
      <c r="A243" s="9"/>
      <c r="B243" s="2" t="s">
        <v>516</v>
      </c>
      <c r="C243" s="112"/>
      <c r="D243" s="112"/>
      <c r="E243" s="74">
        <v>3</v>
      </c>
      <c r="F243" s="74"/>
      <c r="G243" s="39">
        <v>1200</v>
      </c>
      <c r="H243" s="141">
        <f t="shared" si="35"/>
        <v>0</v>
      </c>
      <c r="I243" s="141">
        <f t="shared" si="40"/>
        <v>0</v>
      </c>
      <c r="J243" s="141">
        <f t="shared" si="39"/>
        <v>3600</v>
      </c>
      <c r="K243" s="141">
        <f t="shared" si="41"/>
        <v>0</v>
      </c>
      <c r="L243" s="142">
        <f t="shared" si="38"/>
        <v>3600</v>
      </c>
    </row>
    <row r="244" spans="1:12">
      <c r="A244" s="9"/>
      <c r="B244" s="7" t="s">
        <v>368</v>
      </c>
      <c r="C244" s="112"/>
      <c r="D244" s="112"/>
      <c r="E244" s="74">
        <v>20</v>
      </c>
      <c r="F244" s="74"/>
      <c r="G244" s="39">
        <v>1120</v>
      </c>
      <c r="H244" s="141">
        <f t="shared" si="35"/>
        <v>0</v>
      </c>
      <c r="I244" s="141">
        <f t="shared" si="40"/>
        <v>0</v>
      </c>
      <c r="J244" s="141">
        <f t="shared" si="39"/>
        <v>22400</v>
      </c>
      <c r="K244" s="141">
        <f t="shared" si="41"/>
        <v>0</v>
      </c>
      <c r="L244" s="142">
        <f t="shared" si="38"/>
        <v>22400</v>
      </c>
    </row>
    <row r="245" spans="1:12" ht="25.5">
      <c r="A245" s="100" t="s">
        <v>58</v>
      </c>
      <c r="B245" s="116"/>
      <c r="C245" s="111"/>
      <c r="D245" s="111"/>
      <c r="E245" s="111"/>
      <c r="F245" s="111"/>
      <c r="G245" s="39"/>
      <c r="H245" s="144">
        <f>SUM(H216:H244)</f>
        <v>0</v>
      </c>
      <c r="I245" s="144">
        <f>SUM(I216:I244)</f>
        <v>0</v>
      </c>
      <c r="J245" s="144">
        <f>SUM(J216:J244)</f>
        <v>193114</v>
      </c>
      <c r="K245" s="144">
        <f>SUM(K216:K244)</f>
        <v>0</v>
      </c>
      <c r="L245" s="144">
        <f>SUM(L216:L244)</f>
        <v>193114</v>
      </c>
    </row>
    <row r="246" spans="1:12">
      <c r="A246" s="186">
        <v>11</v>
      </c>
      <c r="B246" s="87" t="s">
        <v>137</v>
      </c>
      <c r="C246" s="112"/>
      <c r="D246" s="112"/>
      <c r="E246" s="112"/>
      <c r="F246" s="74"/>
      <c r="G246" s="7"/>
      <c r="H246" s="134"/>
      <c r="I246" s="134"/>
      <c r="J246" s="141"/>
      <c r="K246" s="134"/>
      <c r="L246" s="134"/>
    </row>
    <row r="247" spans="1:12">
      <c r="A247" s="100"/>
      <c r="B247" s="2" t="s">
        <v>256</v>
      </c>
      <c r="C247" s="112"/>
      <c r="D247" s="154">
        <v>120</v>
      </c>
      <c r="E247" s="154"/>
      <c r="F247" s="74"/>
      <c r="G247" s="39">
        <v>675.55</v>
      </c>
      <c r="H247" s="141">
        <f t="shared" ref="H247:H255" si="42">C247*G247</f>
        <v>0</v>
      </c>
      <c r="I247" s="141">
        <f t="shared" ref="I247:I255" si="43">D247*G247</f>
        <v>81066</v>
      </c>
      <c r="J247" s="141">
        <f t="shared" ref="J247:J255" si="44">E247*G247</f>
        <v>0</v>
      </c>
      <c r="K247" s="141">
        <f t="shared" ref="K247:K255" si="45">F247*G247</f>
        <v>0</v>
      </c>
      <c r="L247" s="141">
        <f t="shared" ref="L247:L255" si="46">SUM(H247:K247)</f>
        <v>81066</v>
      </c>
    </row>
    <row r="248" spans="1:12">
      <c r="A248" s="100"/>
      <c r="B248" s="2" t="s">
        <v>539</v>
      </c>
      <c r="C248" s="112">
        <v>0</v>
      </c>
      <c r="D248" s="154"/>
      <c r="E248" s="154"/>
      <c r="F248" s="74"/>
      <c r="G248" s="39">
        <v>1200</v>
      </c>
      <c r="H248" s="141">
        <f t="shared" si="42"/>
        <v>0</v>
      </c>
      <c r="I248" s="141">
        <f t="shared" si="43"/>
        <v>0</v>
      </c>
      <c r="J248" s="141">
        <f t="shared" si="44"/>
        <v>0</v>
      </c>
      <c r="K248" s="141">
        <f t="shared" si="45"/>
        <v>0</v>
      </c>
      <c r="L248" s="141">
        <f t="shared" si="46"/>
        <v>0</v>
      </c>
    </row>
    <row r="249" spans="1:12">
      <c r="A249" s="100"/>
      <c r="B249" s="2" t="s">
        <v>257</v>
      </c>
      <c r="C249" s="112">
        <v>120</v>
      </c>
      <c r="D249" s="154"/>
      <c r="E249" s="154"/>
      <c r="F249" s="74"/>
      <c r="G249" s="39">
        <v>394.71</v>
      </c>
      <c r="H249" s="141">
        <f t="shared" si="42"/>
        <v>47365.2</v>
      </c>
      <c r="I249" s="141">
        <f t="shared" si="43"/>
        <v>0</v>
      </c>
      <c r="J249" s="141">
        <f t="shared" si="44"/>
        <v>0</v>
      </c>
      <c r="K249" s="141">
        <f t="shared" si="45"/>
        <v>0</v>
      </c>
      <c r="L249" s="141">
        <f t="shared" si="46"/>
        <v>47365.2</v>
      </c>
    </row>
    <row r="250" spans="1:12">
      <c r="A250" s="66"/>
      <c r="B250" s="2" t="s">
        <v>376</v>
      </c>
      <c r="C250" s="176">
        <v>0</v>
      </c>
      <c r="D250" s="176"/>
      <c r="E250" s="154"/>
      <c r="F250" s="74"/>
      <c r="G250" s="39">
        <v>900</v>
      </c>
      <c r="H250" s="141">
        <f t="shared" si="42"/>
        <v>0</v>
      </c>
      <c r="I250" s="141">
        <f t="shared" si="43"/>
        <v>0</v>
      </c>
      <c r="J250" s="141">
        <f t="shared" si="44"/>
        <v>0</v>
      </c>
      <c r="K250" s="141">
        <f t="shared" si="45"/>
        <v>0</v>
      </c>
      <c r="L250" s="141">
        <f t="shared" si="46"/>
        <v>0</v>
      </c>
    </row>
    <row r="251" spans="1:12">
      <c r="A251" s="66"/>
      <c r="B251" s="2" t="s">
        <v>192</v>
      </c>
      <c r="C251" s="112"/>
      <c r="D251" s="154">
        <v>8</v>
      </c>
      <c r="E251" s="154"/>
      <c r="F251" s="74"/>
      <c r="G251" s="39">
        <v>400</v>
      </c>
      <c r="H251" s="141">
        <f t="shared" si="42"/>
        <v>0</v>
      </c>
      <c r="I251" s="141">
        <f t="shared" si="43"/>
        <v>3200</v>
      </c>
      <c r="J251" s="141">
        <f t="shared" si="44"/>
        <v>0</v>
      </c>
      <c r="K251" s="141">
        <f t="shared" si="45"/>
        <v>0</v>
      </c>
      <c r="L251" s="141">
        <f t="shared" si="46"/>
        <v>3200</v>
      </c>
    </row>
    <row r="252" spans="1:12">
      <c r="A252" s="39"/>
      <c r="B252" s="2" t="s">
        <v>193</v>
      </c>
      <c r="C252" s="112"/>
      <c r="D252" s="154">
        <v>8</v>
      </c>
      <c r="E252" s="154"/>
      <c r="F252" s="74"/>
      <c r="G252" s="39">
        <v>230</v>
      </c>
      <c r="H252" s="141">
        <f t="shared" si="42"/>
        <v>0</v>
      </c>
      <c r="I252" s="141">
        <f t="shared" si="43"/>
        <v>1840</v>
      </c>
      <c r="J252" s="141">
        <f t="shared" si="44"/>
        <v>0</v>
      </c>
      <c r="K252" s="141">
        <f t="shared" si="45"/>
        <v>0</v>
      </c>
      <c r="L252" s="141">
        <f t="shared" si="46"/>
        <v>1840</v>
      </c>
    </row>
    <row r="253" spans="1:12">
      <c r="A253" s="39"/>
      <c r="B253" s="2" t="s">
        <v>348</v>
      </c>
      <c r="C253" s="112">
        <v>48</v>
      </c>
      <c r="D253" s="112"/>
      <c r="E253" s="154"/>
      <c r="F253" s="74"/>
      <c r="G253" s="39">
        <v>650</v>
      </c>
      <c r="H253" s="141">
        <f t="shared" si="42"/>
        <v>31200</v>
      </c>
      <c r="I253" s="141">
        <f t="shared" si="43"/>
        <v>0</v>
      </c>
      <c r="J253" s="141">
        <f t="shared" si="44"/>
        <v>0</v>
      </c>
      <c r="K253" s="141">
        <f t="shared" si="45"/>
        <v>0</v>
      </c>
      <c r="L253" s="141">
        <f t="shared" si="46"/>
        <v>31200</v>
      </c>
    </row>
    <row r="254" spans="1:12">
      <c r="A254" s="66"/>
      <c r="B254" s="5" t="s">
        <v>537</v>
      </c>
      <c r="C254" s="112"/>
      <c r="D254" s="112">
        <v>20</v>
      </c>
      <c r="E254" s="112"/>
      <c r="F254" s="74"/>
      <c r="G254" s="39">
        <v>999.46</v>
      </c>
      <c r="H254" s="141">
        <f t="shared" si="42"/>
        <v>0</v>
      </c>
      <c r="I254" s="141">
        <f t="shared" si="43"/>
        <v>19989.2</v>
      </c>
      <c r="J254" s="141">
        <f t="shared" si="44"/>
        <v>0</v>
      </c>
      <c r="K254" s="141">
        <f t="shared" si="45"/>
        <v>0</v>
      </c>
      <c r="L254" s="142">
        <f t="shared" si="46"/>
        <v>19989.2</v>
      </c>
    </row>
    <row r="255" spans="1:12">
      <c r="A255" s="66"/>
      <c r="B255" s="2" t="s">
        <v>538</v>
      </c>
      <c r="C255" s="112"/>
      <c r="D255" s="112">
        <v>20</v>
      </c>
      <c r="E255" s="112"/>
      <c r="F255" s="74"/>
      <c r="G255" s="39">
        <v>3340.58</v>
      </c>
      <c r="H255" s="141">
        <f t="shared" si="42"/>
        <v>0</v>
      </c>
      <c r="I255" s="141">
        <f t="shared" si="43"/>
        <v>66811.600000000006</v>
      </c>
      <c r="J255" s="141">
        <f t="shared" si="44"/>
        <v>0</v>
      </c>
      <c r="K255" s="141">
        <f t="shared" si="45"/>
        <v>0</v>
      </c>
      <c r="L255" s="142">
        <f t="shared" si="46"/>
        <v>66811.600000000006</v>
      </c>
    </row>
    <row r="256" spans="1:12" ht="24">
      <c r="A256" s="98" t="s">
        <v>58</v>
      </c>
      <c r="B256" s="9"/>
      <c r="C256" s="111"/>
      <c r="D256" s="111"/>
      <c r="E256" s="111"/>
      <c r="F256" s="111"/>
      <c r="G256" s="39"/>
      <c r="H256" s="144">
        <f>SUM(H247:H255)</f>
        <v>78565.2</v>
      </c>
      <c r="I256" s="144">
        <f>SUM(I247:I255)</f>
        <v>172906.8</v>
      </c>
      <c r="J256" s="144">
        <f>SUM(J247:J255)</f>
        <v>0</v>
      </c>
      <c r="K256" s="144">
        <f>SUM(K247:K255)</f>
        <v>0</v>
      </c>
      <c r="L256" s="144">
        <f>SUM(L247:L255)</f>
        <v>251472.00000000003</v>
      </c>
    </row>
    <row r="257" spans="1:12" ht="25.5">
      <c r="A257" s="186">
        <v>12</v>
      </c>
      <c r="B257" s="82" t="s">
        <v>304</v>
      </c>
      <c r="C257" s="112"/>
      <c r="D257" s="112"/>
      <c r="E257" s="112"/>
      <c r="F257" s="74"/>
      <c r="G257" s="7"/>
      <c r="H257" s="141"/>
      <c r="I257" s="141"/>
      <c r="J257" s="141"/>
      <c r="K257" s="141"/>
      <c r="L257" s="142"/>
    </row>
    <row r="258" spans="1:12">
      <c r="A258" s="9"/>
      <c r="B258" s="32" t="s">
        <v>351</v>
      </c>
      <c r="C258" s="112"/>
      <c r="D258" s="112">
        <v>10</v>
      </c>
      <c r="E258" s="112">
        <v>5</v>
      </c>
      <c r="F258" s="74"/>
      <c r="G258" s="39">
        <v>80</v>
      </c>
      <c r="H258" s="141">
        <f t="shared" ref="H258:H263" si="47">C258*G258</f>
        <v>0</v>
      </c>
      <c r="I258" s="141">
        <f t="shared" ref="I258:I263" si="48">D258*G258</f>
        <v>800</v>
      </c>
      <c r="J258" s="141">
        <f t="shared" ref="J258:J263" si="49">E258*G258</f>
        <v>400</v>
      </c>
      <c r="K258" s="141">
        <f t="shared" ref="K258:K263" si="50">F258*G258</f>
        <v>0</v>
      </c>
      <c r="L258" s="142">
        <f t="shared" ref="L258:L263" si="51">SUM(H258:K258)</f>
        <v>1200</v>
      </c>
    </row>
    <row r="259" spans="1:12">
      <c r="A259" s="9"/>
      <c r="B259" s="11" t="s">
        <v>308</v>
      </c>
      <c r="C259" s="112"/>
      <c r="D259" s="112">
        <v>93000</v>
      </c>
      <c r="E259" s="112"/>
      <c r="F259" s="74"/>
      <c r="G259" s="39">
        <v>1.5</v>
      </c>
      <c r="H259" s="141">
        <f t="shared" si="47"/>
        <v>0</v>
      </c>
      <c r="I259" s="141">
        <f t="shared" si="48"/>
        <v>139500</v>
      </c>
      <c r="J259" s="141">
        <f t="shared" si="49"/>
        <v>0</v>
      </c>
      <c r="K259" s="141">
        <f t="shared" si="50"/>
        <v>0</v>
      </c>
      <c r="L259" s="142">
        <f t="shared" si="51"/>
        <v>139500</v>
      </c>
    </row>
    <row r="260" spans="1:12">
      <c r="A260" s="9"/>
      <c r="B260" s="2" t="s">
        <v>352</v>
      </c>
      <c r="C260" s="112"/>
      <c r="D260" s="112">
        <v>30</v>
      </c>
      <c r="E260" s="112"/>
      <c r="F260" s="74"/>
      <c r="G260" s="39">
        <v>30</v>
      </c>
      <c r="H260" s="141">
        <f t="shared" si="47"/>
        <v>0</v>
      </c>
      <c r="I260" s="141">
        <f t="shared" si="48"/>
        <v>900</v>
      </c>
      <c r="J260" s="141">
        <f t="shared" si="49"/>
        <v>0</v>
      </c>
      <c r="K260" s="141">
        <f t="shared" si="50"/>
        <v>0</v>
      </c>
      <c r="L260" s="142">
        <f t="shared" si="51"/>
        <v>900</v>
      </c>
    </row>
    <row r="261" spans="1:12" ht="25.5">
      <c r="A261" s="9"/>
      <c r="B261" s="191" t="s">
        <v>305</v>
      </c>
      <c r="C261" s="162"/>
      <c r="D261" s="192">
        <v>0</v>
      </c>
      <c r="E261" s="162"/>
      <c r="F261" s="166"/>
      <c r="G261" s="115">
        <v>50</v>
      </c>
      <c r="H261" s="141">
        <f t="shared" si="47"/>
        <v>0</v>
      </c>
      <c r="I261" s="141">
        <f t="shared" si="48"/>
        <v>0</v>
      </c>
      <c r="J261" s="141">
        <f t="shared" si="49"/>
        <v>0</v>
      </c>
      <c r="K261" s="141">
        <f t="shared" si="50"/>
        <v>0</v>
      </c>
      <c r="L261" s="142">
        <f t="shared" si="51"/>
        <v>0</v>
      </c>
    </row>
    <row r="262" spans="1:12">
      <c r="A262" s="100"/>
      <c r="B262" s="11" t="s">
        <v>36</v>
      </c>
      <c r="C262" s="112"/>
      <c r="D262" s="112">
        <v>1000</v>
      </c>
      <c r="E262" s="112">
        <v>200</v>
      </c>
      <c r="F262" s="74"/>
      <c r="G262" s="39">
        <v>1.1000000000000001</v>
      </c>
      <c r="H262" s="141">
        <f t="shared" si="47"/>
        <v>0</v>
      </c>
      <c r="I262" s="141">
        <f t="shared" si="48"/>
        <v>1100</v>
      </c>
      <c r="J262" s="141">
        <f t="shared" si="49"/>
        <v>220.00000000000003</v>
      </c>
      <c r="K262" s="141">
        <f t="shared" si="50"/>
        <v>0</v>
      </c>
      <c r="L262" s="141">
        <f t="shared" si="51"/>
        <v>1320</v>
      </c>
    </row>
    <row r="263" spans="1:12">
      <c r="A263" s="100"/>
      <c r="B263" s="11" t="s">
        <v>557</v>
      </c>
      <c r="C263" s="112"/>
      <c r="D263" s="112">
        <v>10</v>
      </c>
      <c r="E263" s="112">
        <v>6</v>
      </c>
      <c r="F263" s="74"/>
      <c r="G263" s="39">
        <v>630</v>
      </c>
      <c r="H263" s="141">
        <f t="shared" si="47"/>
        <v>0</v>
      </c>
      <c r="I263" s="141">
        <f t="shared" si="48"/>
        <v>6300</v>
      </c>
      <c r="J263" s="141">
        <f t="shared" si="49"/>
        <v>3780</v>
      </c>
      <c r="K263" s="141">
        <f t="shared" si="50"/>
        <v>0</v>
      </c>
      <c r="L263" s="141">
        <f t="shared" si="51"/>
        <v>10080</v>
      </c>
    </row>
    <row r="264" spans="1:12" ht="24">
      <c r="A264" s="98" t="s">
        <v>58</v>
      </c>
      <c r="B264" s="99"/>
      <c r="C264" s="111"/>
      <c r="D264" s="111"/>
      <c r="E264" s="111"/>
      <c r="F264" s="111"/>
      <c r="G264" s="39"/>
      <c r="H264" s="144">
        <f>SUM(H258:H263)</f>
        <v>0</v>
      </c>
      <c r="I264" s="144">
        <f>SUM(I258:I263)</f>
        <v>148600</v>
      </c>
      <c r="J264" s="144">
        <f>SUM(J258:J263)</f>
        <v>4400</v>
      </c>
      <c r="K264" s="144" t="e">
        <f>SUM(#REF!)</f>
        <v>#REF!</v>
      </c>
      <c r="L264" s="144">
        <f>SUM(L258:L263)</f>
        <v>153000</v>
      </c>
    </row>
    <row r="265" spans="1:12">
      <c r="A265" s="179">
        <v>13</v>
      </c>
      <c r="B265" s="82" t="s">
        <v>307</v>
      </c>
      <c r="C265" s="112"/>
      <c r="D265" s="112"/>
      <c r="E265" s="112"/>
      <c r="F265" s="74"/>
      <c r="G265" s="7"/>
      <c r="H265" s="134"/>
      <c r="I265" s="134"/>
      <c r="J265" s="141"/>
      <c r="K265" s="134"/>
      <c r="L265" s="134"/>
    </row>
    <row r="266" spans="1:12">
      <c r="A266" s="198"/>
      <c r="B266" s="43" t="s">
        <v>379</v>
      </c>
      <c r="C266" s="112"/>
      <c r="D266" s="112">
        <v>0</v>
      </c>
      <c r="E266" s="112"/>
      <c r="F266" s="74"/>
      <c r="G266" s="39">
        <v>76</v>
      </c>
      <c r="H266" s="141">
        <f t="shared" ref="H266:H314" si="52">C266*G266</f>
        <v>0</v>
      </c>
      <c r="I266" s="141">
        <f t="shared" ref="I266:I321" si="53">D266*G266</f>
        <v>0</v>
      </c>
      <c r="J266" s="141">
        <f t="shared" ref="J266:J321" si="54">E266*G266</f>
        <v>0</v>
      </c>
      <c r="K266" s="141">
        <f t="shared" ref="K266:K314" si="55">F266*G266</f>
        <v>0</v>
      </c>
      <c r="L266" s="142">
        <f t="shared" ref="L266:L321" si="56">SUM(H266:K266)</f>
        <v>0</v>
      </c>
    </row>
    <row r="267" spans="1:12">
      <c r="A267" s="198"/>
      <c r="B267" s="42" t="s">
        <v>380</v>
      </c>
      <c r="C267" s="112"/>
      <c r="D267" s="112">
        <v>30</v>
      </c>
      <c r="E267" s="112"/>
      <c r="F267" s="74"/>
      <c r="G267" s="39">
        <v>48</v>
      </c>
      <c r="H267" s="141">
        <f t="shared" si="52"/>
        <v>0</v>
      </c>
      <c r="I267" s="141">
        <f t="shared" si="53"/>
        <v>1440</v>
      </c>
      <c r="J267" s="141">
        <f t="shared" si="54"/>
        <v>0</v>
      </c>
      <c r="K267" s="141">
        <f t="shared" si="55"/>
        <v>0</v>
      </c>
      <c r="L267" s="142">
        <f t="shared" si="56"/>
        <v>1440</v>
      </c>
    </row>
    <row r="268" spans="1:12">
      <c r="A268" s="198"/>
      <c r="B268" s="2" t="s">
        <v>431</v>
      </c>
      <c r="C268" s="112"/>
      <c r="D268" s="112">
        <v>4</v>
      </c>
      <c r="E268" s="112"/>
      <c r="F268" s="74"/>
      <c r="G268" s="39">
        <v>12</v>
      </c>
      <c r="H268" s="141">
        <f t="shared" si="52"/>
        <v>0</v>
      </c>
      <c r="I268" s="141">
        <f t="shared" si="53"/>
        <v>48</v>
      </c>
      <c r="J268" s="141">
        <f t="shared" si="54"/>
        <v>0</v>
      </c>
      <c r="K268" s="141">
        <f t="shared" si="55"/>
        <v>0</v>
      </c>
      <c r="L268" s="142">
        <f t="shared" si="56"/>
        <v>48</v>
      </c>
    </row>
    <row r="269" spans="1:12">
      <c r="A269" s="198"/>
      <c r="B269" s="2" t="s">
        <v>427</v>
      </c>
      <c r="C269" s="112">
        <v>20</v>
      </c>
      <c r="D269" s="112">
        <v>39</v>
      </c>
      <c r="E269" s="112"/>
      <c r="F269" s="74"/>
      <c r="G269" s="39">
        <v>4200</v>
      </c>
      <c r="H269" s="141">
        <f t="shared" si="52"/>
        <v>84000</v>
      </c>
      <c r="I269" s="141">
        <f t="shared" si="53"/>
        <v>163800</v>
      </c>
      <c r="J269" s="141">
        <f t="shared" si="54"/>
        <v>0</v>
      </c>
      <c r="K269" s="141">
        <f t="shared" si="55"/>
        <v>0</v>
      </c>
      <c r="L269" s="142">
        <f t="shared" si="56"/>
        <v>247800</v>
      </c>
    </row>
    <row r="270" spans="1:12">
      <c r="A270" s="198"/>
      <c r="B270" s="42" t="s">
        <v>377</v>
      </c>
      <c r="C270" s="112"/>
      <c r="D270" s="112">
        <v>20</v>
      </c>
      <c r="E270" s="112"/>
      <c r="F270" s="74"/>
      <c r="G270" s="39">
        <v>37</v>
      </c>
      <c r="H270" s="141">
        <f t="shared" si="52"/>
        <v>0</v>
      </c>
      <c r="I270" s="141">
        <f t="shared" si="53"/>
        <v>740</v>
      </c>
      <c r="J270" s="141">
        <f t="shared" si="54"/>
        <v>0</v>
      </c>
      <c r="K270" s="141">
        <f t="shared" si="55"/>
        <v>0</v>
      </c>
      <c r="L270" s="142">
        <f t="shared" si="56"/>
        <v>740</v>
      </c>
    </row>
    <row r="271" spans="1:12">
      <c r="A271" s="198"/>
      <c r="B271" s="42" t="s">
        <v>378</v>
      </c>
      <c r="C271" s="112"/>
      <c r="D271" s="112">
        <v>0</v>
      </c>
      <c r="E271" s="112"/>
      <c r="F271" s="74"/>
      <c r="G271" s="39">
        <v>21</v>
      </c>
      <c r="H271" s="141">
        <f t="shared" si="52"/>
        <v>0</v>
      </c>
      <c r="I271" s="141">
        <f t="shared" si="53"/>
        <v>0</v>
      </c>
      <c r="J271" s="141">
        <f t="shared" si="54"/>
        <v>0</v>
      </c>
      <c r="K271" s="141">
        <f t="shared" si="55"/>
        <v>0</v>
      </c>
      <c r="L271" s="142">
        <f t="shared" si="56"/>
        <v>0</v>
      </c>
    </row>
    <row r="272" spans="1:12">
      <c r="A272" s="93"/>
      <c r="B272" s="178" t="s">
        <v>477</v>
      </c>
      <c r="C272" s="112"/>
      <c r="D272" s="112">
        <v>5</v>
      </c>
      <c r="E272" s="112"/>
      <c r="F272" s="74"/>
      <c r="G272" s="39">
        <v>11</v>
      </c>
      <c r="H272" s="141">
        <f t="shared" si="52"/>
        <v>0</v>
      </c>
      <c r="I272" s="141">
        <f t="shared" si="53"/>
        <v>55</v>
      </c>
      <c r="J272" s="141">
        <f t="shared" si="54"/>
        <v>0</v>
      </c>
      <c r="K272" s="141">
        <f t="shared" si="55"/>
        <v>0</v>
      </c>
      <c r="L272" s="142">
        <f t="shared" si="56"/>
        <v>55</v>
      </c>
    </row>
    <row r="273" spans="1:12">
      <c r="A273" s="93"/>
      <c r="B273" s="42" t="s">
        <v>491</v>
      </c>
      <c r="C273" s="112"/>
      <c r="D273" s="112"/>
      <c r="E273" s="112">
        <v>4</v>
      </c>
      <c r="F273" s="74"/>
      <c r="G273" s="39">
        <v>40</v>
      </c>
      <c r="H273" s="141">
        <f>C273*G273</f>
        <v>0</v>
      </c>
      <c r="I273" s="141">
        <f t="shared" si="53"/>
        <v>0</v>
      </c>
      <c r="J273" s="141">
        <f t="shared" si="54"/>
        <v>160</v>
      </c>
      <c r="K273" s="141">
        <f>F273*G273</f>
        <v>0</v>
      </c>
      <c r="L273" s="142">
        <f t="shared" si="56"/>
        <v>160</v>
      </c>
    </row>
    <row r="274" spans="1:12">
      <c r="A274" s="98"/>
      <c r="B274" s="42" t="s">
        <v>540</v>
      </c>
      <c r="C274" s="112"/>
      <c r="D274" s="112">
        <v>0</v>
      </c>
      <c r="E274" s="112"/>
      <c r="F274" s="74"/>
      <c r="G274" s="39">
        <v>25</v>
      </c>
      <c r="H274" s="141">
        <f>C274*G274</f>
        <v>0</v>
      </c>
      <c r="I274" s="141">
        <f t="shared" si="53"/>
        <v>0</v>
      </c>
      <c r="J274" s="141">
        <f t="shared" si="54"/>
        <v>0</v>
      </c>
      <c r="K274" s="141">
        <f>F274*G274</f>
        <v>0</v>
      </c>
      <c r="L274" s="142">
        <f t="shared" si="56"/>
        <v>0</v>
      </c>
    </row>
    <row r="275" spans="1:12">
      <c r="A275" s="98"/>
      <c r="B275" s="42" t="s">
        <v>487</v>
      </c>
      <c r="C275" s="112"/>
      <c r="D275" s="112">
        <v>0</v>
      </c>
      <c r="E275" s="112"/>
      <c r="F275" s="74"/>
      <c r="G275" s="39">
        <v>55</v>
      </c>
      <c r="H275" s="141">
        <f t="shared" si="52"/>
        <v>0</v>
      </c>
      <c r="I275" s="141">
        <f t="shared" si="53"/>
        <v>0</v>
      </c>
      <c r="J275" s="141">
        <f t="shared" si="54"/>
        <v>0</v>
      </c>
      <c r="K275" s="141">
        <f t="shared" si="55"/>
        <v>0</v>
      </c>
      <c r="L275" s="142">
        <f t="shared" si="56"/>
        <v>0</v>
      </c>
    </row>
    <row r="276" spans="1:12">
      <c r="A276" s="98"/>
      <c r="B276" s="42" t="s">
        <v>386</v>
      </c>
      <c r="C276" s="112"/>
      <c r="D276" s="112">
        <v>45</v>
      </c>
      <c r="E276" s="112"/>
      <c r="F276" s="74"/>
      <c r="G276" s="39">
        <v>42</v>
      </c>
      <c r="H276" s="141">
        <f t="shared" si="52"/>
        <v>0</v>
      </c>
      <c r="I276" s="141">
        <f t="shared" si="53"/>
        <v>1890</v>
      </c>
      <c r="J276" s="141">
        <f t="shared" si="54"/>
        <v>0</v>
      </c>
      <c r="K276" s="141">
        <f t="shared" si="55"/>
        <v>0</v>
      </c>
      <c r="L276" s="142">
        <f t="shared" si="56"/>
        <v>1890</v>
      </c>
    </row>
    <row r="277" spans="1:12">
      <c r="A277" s="98"/>
      <c r="B277" s="42" t="s">
        <v>390</v>
      </c>
      <c r="C277" s="112"/>
      <c r="D277" s="112">
        <v>1</v>
      </c>
      <c r="E277" s="112"/>
      <c r="F277" s="74"/>
      <c r="G277" s="39">
        <v>30</v>
      </c>
      <c r="H277" s="141">
        <v>0</v>
      </c>
      <c r="I277" s="141">
        <f t="shared" si="53"/>
        <v>30</v>
      </c>
      <c r="J277" s="141">
        <f t="shared" si="54"/>
        <v>0</v>
      </c>
      <c r="K277" s="141">
        <v>0</v>
      </c>
      <c r="L277" s="142">
        <f t="shared" si="56"/>
        <v>30</v>
      </c>
    </row>
    <row r="278" spans="1:12">
      <c r="A278" s="98"/>
      <c r="B278" s="42" t="s">
        <v>391</v>
      </c>
      <c r="C278" s="112"/>
      <c r="D278" s="112">
        <v>0</v>
      </c>
      <c r="E278" s="112"/>
      <c r="F278" s="74"/>
      <c r="G278" s="39">
        <v>30</v>
      </c>
      <c r="H278" s="141">
        <f t="shared" si="52"/>
        <v>0</v>
      </c>
      <c r="I278" s="141">
        <f t="shared" si="53"/>
        <v>0</v>
      </c>
      <c r="J278" s="141">
        <f t="shared" si="54"/>
        <v>0</v>
      </c>
      <c r="K278" s="141">
        <f t="shared" si="55"/>
        <v>0</v>
      </c>
      <c r="L278" s="142">
        <f t="shared" si="56"/>
        <v>0</v>
      </c>
    </row>
    <row r="279" spans="1:12">
      <c r="A279" s="98"/>
      <c r="B279" s="42" t="s">
        <v>387</v>
      </c>
      <c r="C279" s="112"/>
      <c r="D279" s="112">
        <v>50</v>
      </c>
      <c r="E279" s="112"/>
      <c r="F279" s="74"/>
      <c r="G279" s="39">
        <v>53</v>
      </c>
      <c r="H279" s="141">
        <f t="shared" si="52"/>
        <v>0</v>
      </c>
      <c r="I279" s="141">
        <f t="shared" si="53"/>
        <v>2650</v>
      </c>
      <c r="J279" s="141">
        <f t="shared" si="54"/>
        <v>0</v>
      </c>
      <c r="K279" s="141">
        <f t="shared" si="55"/>
        <v>0</v>
      </c>
      <c r="L279" s="142">
        <f t="shared" si="56"/>
        <v>2650</v>
      </c>
    </row>
    <row r="280" spans="1:12">
      <c r="A280" s="98"/>
      <c r="B280" s="42" t="s">
        <v>490</v>
      </c>
      <c r="C280" s="112"/>
      <c r="D280" s="112">
        <v>12</v>
      </c>
      <c r="E280" s="112"/>
      <c r="F280" s="74"/>
      <c r="G280" s="39">
        <v>44</v>
      </c>
      <c r="H280" s="141">
        <f>C280*G280</f>
        <v>0</v>
      </c>
      <c r="I280" s="141">
        <f t="shared" si="53"/>
        <v>528</v>
      </c>
      <c r="J280" s="141">
        <f t="shared" si="54"/>
        <v>0</v>
      </c>
      <c r="K280" s="141">
        <f>F280*G280</f>
        <v>0</v>
      </c>
      <c r="L280" s="142">
        <f t="shared" si="56"/>
        <v>528</v>
      </c>
    </row>
    <row r="281" spans="1:12">
      <c r="A281" s="98"/>
      <c r="B281" s="42" t="s">
        <v>392</v>
      </c>
      <c r="C281" s="112"/>
      <c r="D281" s="112">
        <v>0</v>
      </c>
      <c r="E281" s="112"/>
      <c r="F281" s="74"/>
      <c r="G281" s="39">
        <v>250</v>
      </c>
      <c r="H281" s="141">
        <f t="shared" si="52"/>
        <v>0</v>
      </c>
      <c r="I281" s="141">
        <f t="shared" si="53"/>
        <v>0</v>
      </c>
      <c r="J281" s="141">
        <f t="shared" si="54"/>
        <v>0</v>
      </c>
      <c r="K281" s="141">
        <f t="shared" si="55"/>
        <v>0</v>
      </c>
      <c r="L281" s="142">
        <f t="shared" si="56"/>
        <v>0</v>
      </c>
    </row>
    <row r="282" spans="1:12">
      <c r="A282" s="98"/>
      <c r="B282" s="42" t="s">
        <v>393</v>
      </c>
      <c r="C282" s="112"/>
      <c r="D282" s="112">
        <v>15</v>
      </c>
      <c r="E282" s="112"/>
      <c r="F282" s="74"/>
      <c r="G282" s="39">
        <v>115</v>
      </c>
      <c r="H282" s="141">
        <f t="shared" si="52"/>
        <v>0</v>
      </c>
      <c r="I282" s="141">
        <f t="shared" si="53"/>
        <v>1725</v>
      </c>
      <c r="J282" s="141">
        <f t="shared" si="54"/>
        <v>0</v>
      </c>
      <c r="K282" s="141">
        <f t="shared" si="55"/>
        <v>0</v>
      </c>
      <c r="L282" s="142">
        <f t="shared" si="56"/>
        <v>1725</v>
      </c>
    </row>
    <row r="283" spans="1:12">
      <c r="A283" s="98"/>
      <c r="B283" s="2" t="s">
        <v>432</v>
      </c>
      <c r="C283" s="112"/>
      <c r="D283" s="112">
        <v>2</v>
      </c>
      <c r="E283" s="112"/>
      <c r="F283" s="74"/>
      <c r="G283" s="39">
        <v>370</v>
      </c>
      <c r="H283" s="141">
        <f t="shared" si="52"/>
        <v>0</v>
      </c>
      <c r="I283" s="141">
        <f t="shared" si="53"/>
        <v>740</v>
      </c>
      <c r="J283" s="141">
        <f t="shared" si="54"/>
        <v>0</v>
      </c>
      <c r="K283" s="141">
        <f t="shared" si="55"/>
        <v>0</v>
      </c>
      <c r="L283" s="142">
        <f t="shared" si="56"/>
        <v>740</v>
      </c>
    </row>
    <row r="284" spans="1:12">
      <c r="A284" s="98"/>
      <c r="B284" s="2" t="s">
        <v>488</v>
      </c>
      <c r="C284" s="112">
        <v>1</v>
      </c>
      <c r="D284" s="112"/>
      <c r="E284" s="112"/>
      <c r="F284" s="74"/>
      <c r="G284" s="39">
        <v>400</v>
      </c>
      <c r="H284" s="141">
        <f t="shared" si="52"/>
        <v>400</v>
      </c>
      <c r="I284" s="141">
        <f t="shared" si="53"/>
        <v>0</v>
      </c>
      <c r="J284" s="141">
        <f t="shared" si="54"/>
        <v>0</v>
      </c>
      <c r="K284" s="141">
        <f t="shared" si="55"/>
        <v>0</v>
      </c>
      <c r="L284" s="142">
        <f t="shared" si="56"/>
        <v>400</v>
      </c>
    </row>
    <row r="285" spans="1:12">
      <c r="A285" s="98"/>
      <c r="B285" s="43" t="s">
        <v>476</v>
      </c>
      <c r="C285" s="112"/>
      <c r="D285" s="112">
        <v>5</v>
      </c>
      <c r="E285" s="112"/>
      <c r="F285" s="74"/>
      <c r="G285" s="39">
        <v>13</v>
      </c>
      <c r="H285" s="141">
        <f t="shared" si="52"/>
        <v>0</v>
      </c>
      <c r="I285" s="141">
        <f t="shared" si="53"/>
        <v>65</v>
      </c>
      <c r="J285" s="141">
        <f t="shared" si="54"/>
        <v>0</v>
      </c>
      <c r="K285" s="141">
        <f t="shared" si="55"/>
        <v>0</v>
      </c>
      <c r="L285" s="142">
        <f t="shared" si="56"/>
        <v>65</v>
      </c>
    </row>
    <row r="286" spans="1:12">
      <c r="A286" s="98"/>
      <c r="B286" s="42" t="s">
        <v>395</v>
      </c>
      <c r="C286" s="112"/>
      <c r="D286" s="74">
        <v>40</v>
      </c>
      <c r="E286" s="74"/>
      <c r="F286" s="74"/>
      <c r="G286" s="39">
        <v>170</v>
      </c>
      <c r="H286" s="141">
        <f t="shared" si="52"/>
        <v>0</v>
      </c>
      <c r="I286" s="141">
        <f t="shared" si="53"/>
        <v>6800</v>
      </c>
      <c r="J286" s="141">
        <f t="shared" si="54"/>
        <v>0</v>
      </c>
      <c r="K286" s="141">
        <f t="shared" si="55"/>
        <v>0</v>
      </c>
      <c r="L286" s="142">
        <f t="shared" si="56"/>
        <v>6800</v>
      </c>
    </row>
    <row r="287" spans="1:12">
      <c r="A287" s="98"/>
      <c r="B287" s="42" t="s">
        <v>396</v>
      </c>
      <c r="C287" s="112">
        <v>3</v>
      </c>
      <c r="D287" s="112">
        <v>2</v>
      </c>
      <c r="E287" s="112">
        <v>3</v>
      </c>
      <c r="F287" s="74"/>
      <c r="G287" s="39">
        <v>440</v>
      </c>
      <c r="H287" s="141">
        <f t="shared" si="52"/>
        <v>1320</v>
      </c>
      <c r="I287" s="141">
        <f t="shared" si="53"/>
        <v>880</v>
      </c>
      <c r="J287" s="141">
        <f t="shared" si="54"/>
        <v>1320</v>
      </c>
      <c r="K287" s="141">
        <f t="shared" si="55"/>
        <v>0</v>
      </c>
      <c r="L287" s="142">
        <f t="shared" si="56"/>
        <v>3520</v>
      </c>
    </row>
    <row r="288" spans="1:12">
      <c r="A288" s="98"/>
      <c r="B288" s="42" t="s">
        <v>489</v>
      </c>
      <c r="C288" s="112"/>
      <c r="D288" s="112">
        <v>14</v>
      </c>
      <c r="E288" s="112"/>
      <c r="F288" s="74"/>
      <c r="G288" s="39">
        <v>147</v>
      </c>
      <c r="H288" s="141">
        <f t="shared" si="52"/>
        <v>0</v>
      </c>
      <c r="I288" s="141">
        <f t="shared" si="53"/>
        <v>2058</v>
      </c>
      <c r="J288" s="141">
        <f t="shared" si="54"/>
        <v>0</v>
      </c>
      <c r="K288" s="141">
        <f t="shared" si="55"/>
        <v>0</v>
      </c>
      <c r="L288" s="142">
        <f t="shared" si="56"/>
        <v>2058</v>
      </c>
    </row>
    <row r="289" spans="1:12">
      <c r="A289" s="98"/>
      <c r="B289" s="42" t="s">
        <v>398</v>
      </c>
      <c r="C289" s="112"/>
      <c r="D289" s="112">
        <v>10</v>
      </c>
      <c r="E289" s="112"/>
      <c r="F289" s="74"/>
      <c r="G289" s="39">
        <v>26</v>
      </c>
      <c r="H289" s="141">
        <f t="shared" si="52"/>
        <v>0</v>
      </c>
      <c r="I289" s="141">
        <f t="shared" si="53"/>
        <v>260</v>
      </c>
      <c r="J289" s="141">
        <f t="shared" si="54"/>
        <v>0</v>
      </c>
      <c r="K289" s="141">
        <f t="shared" si="55"/>
        <v>0</v>
      </c>
      <c r="L289" s="142">
        <f t="shared" si="56"/>
        <v>260</v>
      </c>
    </row>
    <row r="290" spans="1:12">
      <c r="A290" s="98"/>
      <c r="B290" s="42" t="s">
        <v>401</v>
      </c>
      <c r="C290" s="112"/>
      <c r="D290" s="112">
        <v>5</v>
      </c>
      <c r="E290" s="112"/>
      <c r="F290" s="74"/>
      <c r="G290" s="39">
        <v>780</v>
      </c>
      <c r="H290" s="141">
        <f t="shared" si="52"/>
        <v>0</v>
      </c>
      <c r="I290" s="141">
        <f t="shared" si="53"/>
        <v>3900</v>
      </c>
      <c r="J290" s="141">
        <f t="shared" si="54"/>
        <v>0</v>
      </c>
      <c r="K290" s="141">
        <f t="shared" si="55"/>
        <v>0</v>
      </c>
      <c r="L290" s="142">
        <f t="shared" si="56"/>
        <v>3900</v>
      </c>
    </row>
    <row r="291" spans="1:12">
      <c r="A291" s="98"/>
      <c r="B291" s="42" t="s">
        <v>402</v>
      </c>
      <c r="C291" s="112"/>
      <c r="D291" s="112">
        <v>10</v>
      </c>
      <c r="E291" s="112"/>
      <c r="F291" s="74"/>
      <c r="G291" s="39">
        <v>39</v>
      </c>
      <c r="H291" s="141">
        <f t="shared" si="52"/>
        <v>0</v>
      </c>
      <c r="I291" s="141">
        <f t="shared" si="53"/>
        <v>390</v>
      </c>
      <c r="J291" s="141">
        <f t="shared" si="54"/>
        <v>0</v>
      </c>
      <c r="K291" s="141">
        <f t="shared" si="55"/>
        <v>0</v>
      </c>
      <c r="L291" s="142">
        <f t="shared" si="56"/>
        <v>390</v>
      </c>
    </row>
    <row r="292" spans="1:12">
      <c r="A292" s="98"/>
      <c r="B292" s="42" t="s">
        <v>403</v>
      </c>
      <c r="C292" s="112"/>
      <c r="D292" s="112">
        <v>0</v>
      </c>
      <c r="E292" s="112"/>
      <c r="F292" s="74"/>
      <c r="G292" s="39">
        <v>80</v>
      </c>
      <c r="H292" s="141">
        <f t="shared" si="52"/>
        <v>0</v>
      </c>
      <c r="I292" s="141">
        <f t="shared" si="53"/>
        <v>0</v>
      </c>
      <c r="J292" s="141">
        <f t="shared" si="54"/>
        <v>0</v>
      </c>
      <c r="K292" s="141">
        <f t="shared" si="55"/>
        <v>0</v>
      </c>
      <c r="L292" s="142">
        <f t="shared" si="56"/>
        <v>0</v>
      </c>
    </row>
    <row r="293" spans="1:12">
      <c r="A293" s="98"/>
      <c r="B293" s="7" t="s">
        <v>373</v>
      </c>
      <c r="C293" s="112"/>
      <c r="D293" s="112">
        <v>2400</v>
      </c>
      <c r="E293" s="112"/>
      <c r="F293" s="74"/>
      <c r="G293" s="39">
        <v>30</v>
      </c>
      <c r="H293" s="141">
        <f t="shared" si="52"/>
        <v>0</v>
      </c>
      <c r="I293" s="141">
        <f t="shared" si="53"/>
        <v>72000</v>
      </c>
      <c r="J293" s="141">
        <f t="shared" si="54"/>
        <v>0</v>
      </c>
      <c r="K293" s="141">
        <f t="shared" si="55"/>
        <v>0</v>
      </c>
      <c r="L293" s="142">
        <f t="shared" si="56"/>
        <v>72000</v>
      </c>
    </row>
    <row r="294" spans="1:12">
      <c r="A294" s="98"/>
      <c r="B294" s="2" t="s">
        <v>428</v>
      </c>
      <c r="C294" s="112"/>
      <c r="D294" s="112">
        <v>29</v>
      </c>
      <c r="E294" s="112">
        <v>3</v>
      </c>
      <c r="F294" s="74"/>
      <c r="G294" s="39">
        <v>360</v>
      </c>
      <c r="H294" s="141">
        <f t="shared" si="52"/>
        <v>0</v>
      </c>
      <c r="I294" s="141">
        <f t="shared" si="53"/>
        <v>10440</v>
      </c>
      <c r="J294" s="141">
        <f t="shared" si="54"/>
        <v>1080</v>
      </c>
      <c r="K294" s="141">
        <f t="shared" si="55"/>
        <v>0</v>
      </c>
      <c r="L294" s="142">
        <f t="shared" si="56"/>
        <v>11520</v>
      </c>
    </row>
    <row r="295" spans="1:12">
      <c r="A295" s="98"/>
      <c r="B295" s="2" t="s">
        <v>429</v>
      </c>
      <c r="C295" s="112"/>
      <c r="D295" s="112">
        <v>2</v>
      </c>
      <c r="E295" s="112"/>
      <c r="F295" s="74"/>
      <c r="G295" s="39">
        <v>930</v>
      </c>
      <c r="H295" s="141">
        <f t="shared" si="52"/>
        <v>0</v>
      </c>
      <c r="I295" s="141">
        <f t="shared" si="53"/>
        <v>1860</v>
      </c>
      <c r="J295" s="141">
        <f t="shared" si="54"/>
        <v>0</v>
      </c>
      <c r="K295" s="141">
        <f t="shared" si="55"/>
        <v>0</v>
      </c>
      <c r="L295" s="142">
        <f t="shared" si="56"/>
        <v>1860</v>
      </c>
    </row>
    <row r="296" spans="1:12">
      <c r="A296" s="9"/>
      <c r="B296" s="57" t="s">
        <v>404</v>
      </c>
      <c r="C296" s="112"/>
      <c r="D296" s="112">
        <v>5</v>
      </c>
      <c r="E296" s="112"/>
      <c r="F296" s="74"/>
      <c r="G296" s="39">
        <v>110</v>
      </c>
      <c r="H296" s="141">
        <f t="shared" si="52"/>
        <v>0</v>
      </c>
      <c r="I296" s="141">
        <f t="shared" si="53"/>
        <v>550</v>
      </c>
      <c r="J296" s="141">
        <f t="shared" si="54"/>
        <v>0</v>
      </c>
      <c r="K296" s="141">
        <f t="shared" si="55"/>
        <v>0</v>
      </c>
      <c r="L296" s="142">
        <f t="shared" si="56"/>
        <v>550</v>
      </c>
    </row>
    <row r="297" spans="1:12">
      <c r="A297" s="9"/>
      <c r="B297" s="42" t="s">
        <v>483</v>
      </c>
      <c r="C297" s="112"/>
      <c r="D297" s="112">
        <v>3</v>
      </c>
      <c r="E297" s="112"/>
      <c r="F297" s="74"/>
      <c r="G297" s="39">
        <v>42</v>
      </c>
      <c r="H297" s="141">
        <f t="shared" si="52"/>
        <v>0</v>
      </c>
      <c r="I297" s="141">
        <f t="shared" si="53"/>
        <v>126</v>
      </c>
      <c r="J297" s="141">
        <f t="shared" si="54"/>
        <v>0</v>
      </c>
      <c r="K297" s="141">
        <f t="shared" si="55"/>
        <v>0</v>
      </c>
      <c r="L297" s="142">
        <f t="shared" si="56"/>
        <v>126</v>
      </c>
    </row>
    <row r="298" spans="1:12">
      <c r="A298" s="9"/>
      <c r="B298" s="2" t="s">
        <v>436</v>
      </c>
      <c r="C298" s="112"/>
      <c r="D298" s="112">
        <v>2</v>
      </c>
      <c r="E298" s="112"/>
      <c r="F298" s="74"/>
      <c r="G298" s="39">
        <v>400</v>
      </c>
      <c r="H298" s="141">
        <f t="shared" si="52"/>
        <v>0</v>
      </c>
      <c r="I298" s="141">
        <f t="shared" si="53"/>
        <v>800</v>
      </c>
      <c r="J298" s="141">
        <f t="shared" si="54"/>
        <v>0</v>
      </c>
      <c r="K298" s="141">
        <f t="shared" si="55"/>
        <v>0</v>
      </c>
      <c r="L298" s="142">
        <f t="shared" si="56"/>
        <v>800</v>
      </c>
    </row>
    <row r="299" spans="1:12" ht="25.5">
      <c r="A299" s="9"/>
      <c r="B299" s="42" t="s">
        <v>405</v>
      </c>
      <c r="C299" s="112">
        <v>4</v>
      </c>
      <c r="D299" s="112"/>
      <c r="E299" s="112"/>
      <c r="F299" s="74"/>
      <c r="G299" s="39">
        <v>375</v>
      </c>
      <c r="H299" s="141">
        <f t="shared" si="52"/>
        <v>1500</v>
      </c>
      <c r="I299" s="141">
        <f t="shared" si="53"/>
        <v>0</v>
      </c>
      <c r="J299" s="141">
        <f t="shared" si="54"/>
        <v>0</v>
      </c>
      <c r="K299" s="141">
        <f t="shared" si="55"/>
        <v>0</v>
      </c>
      <c r="L299" s="142">
        <f t="shared" si="56"/>
        <v>1500</v>
      </c>
    </row>
    <row r="300" spans="1:12">
      <c r="A300" s="9"/>
      <c r="B300" s="44" t="s">
        <v>406</v>
      </c>
      <c r="C300" s="112"/>
      <c r="D300" s="112">
        <v>20</v>
      </c>
      <c r="E300" s="112"/>
      <c r="F300" s="112"/>
      <c r="G300" s="39">
        <v>586</v>
      </c>
      <c r="H300" s="141">
        <f t="shared" si="52"/>
        <v>0</v>
      </c>
      <c r="I300" s="141">
        <f t="shared" si="53"/>
        <v>11720</v>
      </c>
      <c r="J300" s="141">
        <f t="shared" si="54"/>
        <v>0</v>
      </c>
      <c r="K300" s="141">
        <f t="shared" si="55"/>
        <v>0</v>
      </c>
      <c r="L300" s="142">
        <f t="shared" si="56"/>
        <v>11720</v>
      </c>
    </row>
    <row r="301" spans="1:12">
      <c r="A301" s="9"/>
      <c r="B301" s="44" t="s">
        <v>407</v>
      </c>
      <c r="C301" s="112"/>
      <c r="D301" s="112">
        <v>25</v>
      </c>
      <c r="E301" s="112"/>
      <c r="F301" s="74"/>
      <c r="G301" s="39">
        <v>205</v>
      </c>
      <c r="H301" s="141">
        <f t="shared" si="52"/>
        <v>0</v>
      </c>
      <c r="I301" s="141">
        <f t="shared" si="53"/>
        <v>5125</v>
      </c>
      <c r="J301" s="141">
        <f t="shared" si="54"/>
        <v>0</v>
      </c>
      <c r="K301" s="141">
        <f t="shared" si="55"/>
        <v>0</v>
      </c>
      <c r="L301" s="142">
        <f t="shared" si="56"/>
        <v>5125</v>
      </c>
    </row>
    <row r="302" spans="1:12">
      <c r="A302" s="199"/>
      <c r="B302" s="44" t="s">
        <v>409</v>
      </c>
      <c r="C302" s="112"/>
      <c r="D302" s="112">
        <v>80</v>
      </c>
      <c r="E302" s="112"/>
      <c r="F302" s="74"/>
      <c r="G302" s="39">
        <v>31</v>
      </c>
      <c r="H302" s="141">
        <f t="shared" si="52"/>
        <v>0</v>
      </c>
      <c r="I302" s="141">
        <f t="shared" si="53"/>
        <v>2480</v>
      </c>
      <c r="J302" s="141">
        <f t="shared" si="54"/>
        <v>0</v>
      </c>
      <c r="K302" s="141">
        <f t="shared" si="55"/>
        <v>0</v>
      </c>
      <c r="L302" s="142">
        <f t="shared" si="56"/>
        <v>2480</v>
      </c>
    </row>
    <row r="303" spans="1:12">
      <c r="A303" s="199"/>
      <c r="B303" s="44" t="s">
        <v>410</v>
      </c>
      <c r="C303" s="112"/>
      <c r="D303" s="174">
        <v>2</v>
      </c>
      <c r="E303" s="112"/>
      <c r="F303" s="74"/>
      <c r="G303" s="39">
        <v>52</v>
      </c>
      <c r="H303" s="141">
        <f t="shared" si="52"/>
        <v>0</v>
      </c>
      <c r="I303" s="141">
        <f t="shared" si="53"/>
        <v>104</v>
      </c>
      <c r="J303" s="141">
        <f t="shared" si="54"/>
        <v>0</v>
      </c>
      <c r="K303" s="141">
        <f t="shared" si="55"/>
        <v>0</v>
      </c>
      <c r="L303" s="142">
        <f t="shared" si="56"/>
        <v>104</v>
      </c>
    </row>
    <row r="304" spans="1:12">
      <c r="A304" s="199"/>
      <c r="B304" s="44" t="s">
        <v>408</v>
      </c>
      <c r="C304" s="112"/>
      <c r="D304" s="112">
        <v>1</v>
      </c>
      <c r="E304" s="112"/>
      <c r="F304" s="74"/>
      <c r="G304" s="39">
        <v>38</v>
      </c>
      <c r="H304" s="141">
        <f t="shared" si="52"/>
        <v>0</v>
      </c>
      <c r="I304" s="141">
        <f t="shared" si="53"/>
        <v>38</v>
      </c>
      <c r="J304" s="141">
        <f t="shared" si="54"/>
        <v>0</v>
      </c>
      <c r="K304" s="141">
        <f t="shared" si="55"/>
        <v>0</v>
      </c>
      <c r="L304" s="142">
        <f t="shared" si="56"/>
        <v>38</v>
      </c>
    </row>
    <row r="305" spans="1:12">
      <c r="A305" s="199"/>
      <c r="B305" s="44" t="s">
        <v>411</v>
      </c>
      <c r="C305" s="112"/>
      <c r="D305" s="112">
        <v>0</v>
      </c>
      <c r="E305" s="112"/>
      <c r="F305" s="74"/>
      <c r="G305" s="39">
        <v>29</v>
      </c>
      <c r="H305" s="141">
        <f t="shared" si="52"/>
        <v>0</v>
      </c>
      <c r="I305" s="141">
        <f t="shared" si="53"/>
        <v>0</v>
      </c>
      <c r="J305" s="141">
        <f t="shared" si="54"/>
        <v>0</v>
      </c>
      <c r="K305" s="141">
        <f t="shared" si="55"/>
        <v>0</v>
      </c>
      <c r="L305" s="142">
        <f t="shared" si="56"/>
        <v>0</v>
      </c>
    </row>
    <row r="306" spans="1:12">
      <c r="A306" s="199"/>
      <c r="B306" s="32" t="s">
        <v>413</v>
      </c>
      <c r="C306" s="112"/>
      <c r="D306" s="112">
        <v>120</v>
      </c>
      <c r="E306" s="112"/>
      <c r="F306" s="74"/>
      <c r="G306" s="39">
        <v>7</v>
      </c>
      <c r="H306" s="141">
        <f t="shared" si="52"/>
        <v>0</v>
      </c>
      <c r="I306" s="141">
        <f t="shared" si="53"/>
        <v>840</v>
      </c>
      <c r="J306" s="141">
        <f t="shared" si="54"/>
        <v>0</v>
      </c>
      <c r="K306" s="141">
        <f t="shared" si="55"/>
        <v>0</v>
      </c>
      <c r="L306" s="142">
        <f t="shared" si="56"/>
        <v>840</v>
      </c>
    </row>
    <row r="307" spans="1:12">
      <c r="A307" s="199"/>
      <c r="B307" s="44" t="s">
        <v>414</v>
      </c>
      <c r="C307" s="112"/>
      <c r="D307" s="112">
        <v>0</v>
      </c>
      <c r="E307" s="112"/>
      <c r="F307" s="74"/>
      <c r="G307" s="39">
        <v>27</v>
      </c>
      <c r="H307" s="141">
        <f t="shared" si="52"/>
        <v>0</v>
      </c>
      <c r="I307" s="141">
        <f t="shared" si="53"/>
        <v>0</v>
      </c>
      <c r="J307" s="141">
        <f t="shared" si="54"/>
        <v>0</v>
      </c>
      <c r="K307" s="141">
        <f t="shared" si="55"/>
        <v>0</v>
      </c>
      <c r="L307" s="142">
        <f t="shared" si="56"/>
        <v>0</v>
      </c>
    </row>
    <row r="308" spans="1:12">
      <c r="A308" s="199"/>
      <c r="B308" s="44" t="s">
        <v>415</v>
      </c>
      <c r="C308" s="112"/>
      <c r="D308" s="112">
        <v>1</v>
      </c>
      <c r="E308" s="112"/>
      <c r="F308" s="74"/>
      <c r="G308" s="39">
        <v>57</v>
      </c>
      <c r="H308" s="141">
        <f t="shared" si="52"/>
        <v>0</v>
      </c>
      <c r="I308" s="141">
        <f t="shared" si="53"/>
        <v>57</v>
      </c>
      <c r="J308" s="141">
        <f t="shared" si="54"/>
        <v>0</v>
      </c>
      <c r="K308" s="141">
        <f t="shared" si="55"/>
        <v>0</v>
      </c>
      <c r="L308" s="142">
        <f t="shared" si="56"/>
        <v>57</v>
      </c>
    </row>
    <row r="309" spans="1:12">
      <c r="A309" s="199"/>
      <c r="B309" s="44" t="s">
        <v>416</v>
      </c>
      <c r="C309" s="112"/>
      <c r="D309" s="112">
        <v>55</v>
      </c>
      <c r="E309" s="112"/>
      <c r="F309" s="74"/>
      <c r="G309" s="39">
        <v>565</v>
      </c>
      <c r="H309" s="141">
        <f t="shared" si="52"/>
        <v>0</v>
      </c>
      <c r="I309" s="141">
        <f t="shared" si="53"/>
        <v>31075</v>
      </c>
      <c r="J309" s="141">
        <f t="shared" si="54"/>
        <v>0</v>
      </c>
      <c r="K309" s="141">
        <f t="shared" si="55"/>
        <v>0</v>
      </c>
      <c r="L309" s="142">
        <f t="shared" si="56"/>
        <v>31075</v>
      </c>
    </row>
    <row r="310" spans="1:12">
      <c r="A310" s="199"/>
      <c r="B310" s="44" t="s">
        <v>482</v>
      </c>
      <c r="C310" s="154"/>
      <c r="D310" s="154">
        <v>20</v>
      </c>
      <c r="E310" s="112"/>
      <c r="F310" s="74"/>
      <c r="G310" s="39">
        <v>90</v>
      </c>
      <c r="H310" s="141">
        <f t="shared" si="52"/>
        <v>0</v>
      </c>
      <c r="I310" s="141">
        <f t="shared" si="53"/>
        <v>1800</v>
      </c>
      <c r="J310" s="141">
        <f t="shared" si="54"/>
        <v>0</v>
      </c>
      <c r="K310" s="141">
        <f t="shared" si="55"/>
        <v>0</v>
      </c>
      <c r="L310" s="142">
        <f t="shared" si="56"/>
        <v>1800</v>
      </c>
    </row>
    <row r="311" spans="1:12">
      <c r="A311" s="199"/>
      <c r="B311" s="193" t="s">
        <v>481</v>
      </c>
      <c r="C311" s="112"/>
      <c r="D311" s="112">
        <v>30</v>
      </c>
      <c r="E311" s="112"/>
      <c r="F311" s="74"/>
      <c r="G311" s="39">
        <v>400</v>
      </c>
      <c r="H311" s="141">
        <f t="shared" si="52"/>
        <v>0</v>
      </c>
      <c r="I311" s="141">
        <f t="shared" si="53"/>
        <v>12000</v>
      </c>
      <c r="J311" s="141">
        <f t="shared" si="54"/>
        <v>0</v>
      </c>
      <c r="K311" s="141">
        <f t="shared" si="55"/>
        <v>0</v>
      </c>
      <c r="L311" s="142">
        <f t="shared" si="56"/>
        <v>12000</v>
      </c>
    </row>
    <row r="312" spans="1:12">
      <c r="A312" s="196"/>
      <c r="B312" s="43" t="s">
        <v>492</v>
      </c>
      <c r="C312" s="170"/>
      <c r="D312" s="112">
        <v>5</v>
      </c>
      <c r="E312" s="170"/>
      <c r="F312" s="74"/>
      <c r="G312" s="39">
        <v>3500</v>
      </c>
      <c r="H312" s="141">
        <f t="shared" si="52"/>
        <v>0</v>
      </c>
      <c r="I312" s="141">
        <f t="shared" si="53"/>
        <v>17500</v>
      </c>
      <c r="J312" s="141">
        <f t="shared" si="54"/>
        <v>0</v>
      </c>
      <c r="K312" s="141">
        <f t="shared" si="55"/>
        <v>0</v>
      </c>
      <c r="L312" s="142">
        <f t="shared" si="56"/>
        <v>17500</v>
      </c>
    </row>
    <row r="313" spans="1:12">
      <c r="A313" s="9"/>
      <c r="B313" s="42" t="s">
        <v>418</v>
      </c>
      <c r="C313" s="112">
        <v>1</v>
      </c>
      <c r="D313" s="112"/>
      <c r="E313" s="112"/>
      <c r="F313" s="74"/>
      <c r="G313" s="39">
        <v>150</v>
      </c>
      <c r="H313" s="141">
        <f t="shared" si="52"/>
        <v>150</v>
      </c>
      <c r="I313" s="141">
        <f t="shared" si="53"/>
        <v>0</v>
      </c>
      <c r="J313" s="141">
        <f t="shared" si="54"/>
        <v>0</v>
      </c>
      <c r="K313" s="141">
        <f t="shared" si="55"/>
        <v>0</v>
      </c>
      <c r="L313" s="142">
        <f t="shared" si="56"/>
        <v>150</v>
      </c>
    </row>
    <row r="314" spans="1:12">
      <c r="A314" s="9"/>
      <c r="B314" s="42" t="s">
        <v>422</v>
      </c>
      <c r="C314" s="170"/>
      <c r="D314" s="112">
        <v>25</v>
      </c>
      <c r="E314" s="112">
        <v>35</v>
      </c>
      <c r="F314" s="74"/>
      <c r="G314" s="39">
        <v>90</v>
      </c>
      <c r="H314" s="141">
        <f t="shared" si="52"/>
        <v>0</v>
      </c>
      <c r="I314" s="141">
        <f t="shared" si="53"/>
        <v>2250</v>
      </c>
      <c r="J314" s="141">
        <f t="shared" si="54"/>
        <v>3150</v>
      </c>
      <c r="K314" s="141">
        <f t="shared" si="55"/>
        <v>0</v>
      </c>
      <c r="L314" s="142">
        <f t="shared" si="56"/>
        <v>5400</v>
      </c>
    </row>
    <row r="315" spans="1:12">
      <c r="A315" s="199"/>
      <c r="B315" s="44" t="s">
        <v>419</v>
      </c>
      <c r="C315" s="112"/>
      <c r="D315" s="112">
        <v>10</v>
      </c>
      <c r="E315" s="112"/>
      <c r="F315" s="74"/>
      <c r="G315" s="39">
        <v>160</v>
      </c>
      <c r="H315" s="141">
        <f t="shared" ref="H315:H320" si="57">C315*G315</f>
        <v>0</v>
      </c>
      <c r="I315" s="141">
        <f t="shared" si="53"/>
        <v>1600</v>
      </c>
      <c r="J315" s="141">
        <f t="shared" si="54"/>
        <v>0</v>
      </c>
      <c r="K315" s="141">
        <f t="shared" ref="K315:K321" si="58">F315*G315</f>
        <v>0</v>
      </c>
      <c r="L315" s="142">
        <f t="shared" si="56"/>
        <v>1600</v>
      </c>
    </row>
    <row r="316" spans="1:12">
      <c r="A316" s="199"/>
      <c r="B316" s="5" t="s">
        <v>430</v>
      </c>
      <c r="C316" s="112"/>
      <c r="D316" s="112">
        <v>10</v>
      </c>
      <c r="E316" s="112"/>
      <c r="F316" s="74"/>
      <c r="G316" s="39">
        <v>8000</v>
      </c>
      <c r="H316" s="141">
        <f t="shared" si="57"/>
        <v>0</v>
      </c>
      <c r="I316" s="141">
        <f t="shared" si="53"/>
        <v>80000</v>
      </c>
      <c r="J316" s="141">
        <f t="shared" si="54"/>
        <v>0</v>
      </c>
      <c r="K316" s="141">
        <f t="shared" si="58"/>
        <v>0</v>
      </c>
      <c r="L316" s="142">
        <f t="shared" si="56"/>
        <v>80000</v>
      </c>
    </row>
    <row r="317" spans="1:12">
      <c r="A317" s="199"/>
      <c r="B317" s="44" t="s">
        <v>493</v>
      </c>
      <c r="C317" s="112"/>
      <c r="D317" s="112">
        <v>2</v>
      </c>
      <c r="E317" s="112"/>
      <c r="F317" s="74"/>
      <c r="G317" s="39">
        <v>11</v>
      </c>
      <c r="H317" s="141">
        <f t="shared" si="57"/>
        <v>0</v>
      </c>
      <c r="I317" s="141">
        <f t="shared" si="53"/>
        <v>22</v>
      </c>
      <c r="J317" s="141">
        <f t="shared" si="54"/>
        <v>0</v>
      </c>
      <c r="K317" s="141">
        <f t="shared" si="58"/>
        <v>0</v>
      </c>
      <c r="L317" s="142">
        <f t="shared" si="56"/>
        <v>22</v>
      </c>
    </row>
    <row r="318" spans="1:12">
      <c r="A318" s="199"/>
      <c r="B318" s="32" t="s">
        <v>426</v>
      </c>
      <c r="C318" s="112"/>
      <c r="D318" s="112">
        <v>240</v>
      </c>
      <c r="E318" s="112"/>
      <c r="F318" s="74"/>
      <c r="G318" s="39">
        <v>12</v>
      </c>
      <c r="H318" s="141">
        <f t="shared" si="57"/>
        <v>0</v>
      </c>
      <c r="I318" s="141">
        <f t="shared" si="53"/>
        <v>2880</v>
      </c>
      <c r="J318" s="141">
        <f t="shared" si="54"/>
        <v>0</v>
      </c>
      <c r="K318" s="141">
        <f t="shared" si="58"/>
        <v>0</v>
      </c>
      <c r="L318" s="142">
        <f t="shared" si="56"/>
        <v>2880</v>
      </c>
    </row>
    <row r="319" spans="1:12">
      <c r="A319" s="199"/>
      <c r="B319" s="32" t="s">
        <v>425</v>
      </c>
      <c r="C319" s="112"/>
      <c r="D319" s="112">
        <v>0</v>
      </c>
      <c r="E319" s="112"/>
      <c r="F319" s="74"/>
      <c r="G319" s="39">
        <v>603</v>
      </c>
      <c r="H319" s="141">
        <f t="shared" si="57"/>
        <v>0</v>
      </c>
      <c r="I319" s="141">
        <f t="shared" si="53"/>
        <v>0</v>
      </c>
      <c r="J319" s="141">
        <f t="shared" si="54"/>
        <v>0</v>
      </c>
      <c r="K319" s="141">
        <f t="shared" si="58"/>
        <v>0</v>
      </c>
      <c r="L319" s="142">
        <f t="shared" si="56"/>
        <v>0</v>
      </c>
    </row>
    <row r="320" spans="1:12">
      <c r="A320" s="199"/>
      <c r="B320" s="5" t="s">
        <v>494</v>
      </c>
      <c r="C320" s="112"/>
      <c r="D320" s="112">
        <v>1</v>
      </c>
      <c r="E320" s="112"/>
      <c r="F320" s="74"/>
      <c r="G320" s="39">
        <v>70</v>
      </c>
      <c r="H320" s="141">
        <f t="shared" si="57"/>
        <v>0</v>
      </c>
      <c r="I320" s="141">
        <f t="shared" si="53"/>
        <v>70</v>
      </c>
      <c r="J320" s="141">
        <f t="shared" si="54"/>
        <v>0</v>
      </c>
      <c r="K320" s="141">
        <f t="shared" si="58"/>
        <v>0</v>
      </c>
      <c r="L320" s="142">
        <f t="shared" si="56"/>
        <v>70</v>
      </c>
    </row>
    <row r="321" spans="1:12">
      <c r="A321" s="199"/>
      <c r="B321" s="44" t="s">
        <v>439</v>
      </c>
      <c r="C321" s="112"/>
      <c r="D321" s="112">
        <v>2</v>
      </c>
      <c r="E321" s="112"/>
      <c r="F321" s="74"/>
      <c r="G321" s="39">
        <v>38</v>
      </c>
      <c r="H321" s="141">
        <f>C321*G321</f>
        <v>0</v>
      </c>
      <c r="I321" s="141">
        <f t="shared" si="53"/>
        <v>76</v>
      </c>
      <c r="J321" s="141">
        <f t="shared" si="54"/>
        <v>0</v>
      </c>
      <c r="K321" s="141">
        <f t="shared" si="58"/>
        <v>0</v>
      </c>
      <c r="L321" s="142">
        <f t="shared" si="56"/>
        <v>76</v>
      </c>
    </row>
    <row r="322" spans="1:12" ht="24">
      <c r="A322" s="98" t="s">
        <v>58</v>
      </c>
      <c r="B322" s="99"/>
      <c r="C322" s="111"/>
      <c r="D322" s="111"/>
      <c r="E322" s="111"/>
      <c r="F322" s="111"/>
      <c r="G322" s="39"/>
      <c r="H322" s="144">
        <f>SUM(H266:H321)</f>
        <v>87370</v>
      </c>
      <c r="I322" s="144">
        <f>SUM(I266:I321)</f>
        <v>443412</v>
      </c>
      <c r="J322" s="144">
        <f>SUM(J266:J321)</f>
        <v>5710</v>
      </c>
      <c r="K322" s="144">
        <f>SUM(K266:K321)</f>
        <v>0</v>
      </c>
      <c r="L322" s="144">
        <f>SUM(L266:L321)</f>
        <v>536492</v>
      </c>
    </row>
    <row r="323" spans="1:12" ht="38.25">
      <c r="A323" s="187">
        <v>14</v>
      </c>
      <c r="B323" s="82" t="s">
        <v>319</v>
      </c>
      <c r="C323" s="112"/>
      <c r="D323" s="112"/>
      <c r="E323" s="112"/>
      <c r="F323" s="74"/>
      <c r="G323" s="7"/>
      <c r="H323" s="134"/>
      <c r="I323" s="134"/>
      <c r="J323" s="134"/>
      <c r="K323" s="134"/>
      <c r="L323" s="134"/>
    </row>
    <row r="324" spans="1:12" ht="25.5">
      <c r="A324" s="66"/>
      <c r="B324" s="32" t="s">
        <v>470</v>
      </c>
      <c r="C324" s="154"/>
      <c r="D324" s="154">
        <v>0</v>
      </c>
      <c r="E324" s="112"/>
      <c r="F324" s="74"/>
      <c r="G324" s="39">
        <v>55</v>
      </c>
      <c r="H324" s="141">
        <f t="shared" ref="H324:H331" si="59">C324*G324</f>
        <v>0</v>
      </c>
      <c r="I324" s="141">
        <f t="shared" ref="I324:I331" si="60">D324*G324</f>
        <v>0</v>
      </c>
      <c r="J324" s="141">
        <f t="shared" ref="J324:J331" si="61">E324*G324</f>
        <v>0</v>
      </c>
      <c r="K324" s="141">
        <f t="shared" ref="K324:K331" si="62">F324*G324</f>
        <v>0</v>
      </c>
      <c r="L324" s="142">
        <f t="shared" ref="L324:L331" si="63">SUM(H324:K324)</f>
        <v>0</v>
      </c>
    </row>
    <row r="325" spans="1:12">
      <c r="A325" s="66"/>
      <c r="B325" s="5" t="s">
        <v>315</v>
      </c>
      <c r="C325" s="154"/>
      <c r="D325" s="154">
        <v>0</v>
      </c>
      <c r="E325" s="112"/>
      <c r="F325" s="74"/>
      <c r="G325" s="39">
        <v>1510</v>
      </c>
      <c r="H325" s="141">
        <f t="shared" si="59"/>
        <v>0</v>
      </c>
      <c r="I325" s="141">
        <f t="shared" si="60"/>
        <v>0</v>
      </c>
      <c r="J325" s="141">
        <f t="shared" si="61"/>
        <v>0</v>
      </c>
      <c r="K325" s="141">
        <f t="shared" si="62"/>
        <v>0</v>
      </c>
      <c r="L325" s="142">
        <f t="shared" si="63"/>
        <v>0</v>
      </c>
    </row>
    <row r="326" spans="1:12">
      <c r="A326" s="66"/>
      <c r="B326" s="5" t="s">
        <v>312</v>
      </c>
      <c r="C326" s="154"/>
      <c r="D326" s="154">
        <v>0</v>
      </c>
      <c r="E326" s="112"/>
      <c r="F326" s="74"/>
      <c r="G326" s="39">
        <v>555</v>
      </c>
      <c r="H326" s="141">
        <f t="shared" si="59"/>
        <v>0</v>
      </c>
      <c r="I326" s="141">
        <f t="shared" si="60"/>
        <v>0</v>
      </c>
      <c r="J326" s="141">
        <f t="shared" si="61"/>
        <v>0</v>
      </c>
      <c r="K326" s="141">
        <f t="shared" si="62"/>
        <v>0</v>
      </c>
      <c r="L326" s="142">
        <f t="shared" si="63"/>
        <v>0</v>
      </c>
    </row>
    <row r="327" spans="1:12">
      <c r="A327" s="66"/>
      <c r="B327" s="5" t="s">
        <v>313</v>
      </c>
      <c r="C327" s="154"/>
      <c r="D327" s="154">
        <v>0</v>
      </c>
      <c r="E327" s="112"/>
      <c r="F327" s="74"/>
      <c r="G327" s="39">
        <v>640</v>
      </c>
      <c r="H327" s="141">
        <f t="shared" si="59"/>
        <v>0</v>
      </c>
      <c r="I327" s="141">
        <f t="shared" si="60"/>
        <v>0</v>
      </c>
      <c r="J327" s="141">
        <f t="shared" si="61"/>
        <v>0</v>
      </c>
      <c r="K327" s="141">
        <f t="shared" si="62"/>
        <v>0</v>
      </c>
      <c r="L327" s="142">
        <f t="shared" si="63"/>
        <v>0</v>
      </c>
    </row>
    <row r="328" spans="1:12">
      <c r="A328" s="66"/>
      <c r="B328" s="5" t="s">
        <v>314</v>
      </c>
      <c r="C328" s="154"/>
      <c r="D328" s="154">
        <v>0</v>
      </c>
      <c r="E328" s="112"/>
      <c r="F328" s="74"/>
      <c r="G328" s="39">
        <v>970</v>
      </c>
      <c r="H328" s="141">
        <f t="shared" si="59"/>
        <v>0</v>
      </c>
      <c r="I328" s="141">
        <f t="shared" si="60"/>
        <v>0</v>
      </c>
      <c r="J328" s="141">
        <f t="shared" si="61"/>
        <v>0</v>
      </c>
      <c r="K328" s="141">
        <f t="shared" si="62"/>
        <v>0</v>
      </c>
      <c r="L328" s="142">
        <f t="shared" si="63"/>
        <v>0</v>
      </c>
    </row>
    <row r="329" spans="1:12">
      <c r="A329" s="9"/>
      <c r="B329" s="5" t="s">
        <v>316</v>
      </c>
      <c r="C329" s="154"/>
      <c r="D329" s="154">
        <v>0</v>
      </c>
      <c r="E329" s="112"/>
      <c r="F329" s="74"/>
      <c r="G329" s="39">
        <v>120</v>
      </c>
      <c r="H329" s="141">
        <f t="shared" si="59"/>
        <v>0</v>
      </c>
      <c r="I329" s="141">
        <f t="shared" si="60"/>
        <v>0</v>
      </c>
      <c r="J329" s="141">
        <f t="shared" si="61"/>
        <v>0</v>
      </c>
      <c r="K329" s="141">
        <f t="shared" si="62"/>
        <v>0</v>
      </c>
      <c r="L329" s="142">
        <f t="shared" si="63"/>
        <v>0</v>
      </c>
    </row>
    <row r="330" spans="1:12">
      <c r="A330" s="9"/>
      <c r="B330" s="5" t="s">
        <v>19</v>
      </c>
      <c r="C330" s="154"/>
      <c r="D330" s="154">
        <v>4</v>
      </c>
      <c r="E330" s="112"/>
      <c r="F330" s="74"/>
      <c r="G330" s="39">
        <v>1500</v>
      </c>
      <c r="H330" s="141">
        <f t="shared" si="59"/>
        <v>0</v>
      </c>
      <c r="I330" s="141">
        <f t="shared" si="60"/>
        <v>6000</v>
      </c>
      <c r="J330" s="141">
        <f t="shared" si="61"/>
        <v>0</v>
      </c>
      <c r="K330" s="141">
        <f t="shared" si="62"/>
        <v>0</v>
      </c>
      <c r="L330" s="142">
        <f t="shared" si="63"/>
        <v>6000</v>
      </c>
    </row>
    <row r="331" spans="1:12">
      <c r="A331" s="9"/>
      <c r="B331" s="5" t="s">
        <v>317</v>
      </c>
      <c r="C331" s="154"/>
      <c r="D331" s="154">
        <v>4</v>
      </c>
      <c r="E331" s="112"/>
      <c r="F331" s="74"/>
      <c r="G331" s="39">
        <v>1700</v>
      </c>
      <c r="H331" s="141">
        <f t="shared" si="59"/>
        <v>0</v>
      </c>
      <c r="I331" s="141">
        <f t="shared" si="60"/>
        <v>6800</v>
      </c>
      <c r="J331" s="141">
        <f t="shared" si="61"/>
        <v>0</v>
      </c>
      <c r="K331" s="141">
        <f t="shared" si="62"/>
        <v>0</v>
      </c>
      <c r="L331" s="142">
        <f t="shared" si="63"/>
        <v>6800</v>
      </c>
    </row>
    <row r="332" spans="1:12" ht="24">
      <c r="A332" s="90" t="s">
        <v>58</v>
      </c>
      <c r="B332" s="9" t="s">
        <v>77</v>
      </c>
      <c r="C332" s="111"/>
      <c r="D332" s="111"/>
      <c r="E332" s="111"/>
      <c r="F332" s="111"/>
      <c r="G332" s="39"/>
      <c r="H332" s="144">
        <f>SUM(H324:H331)</f>
        <v>0</v>
      </c>
      <c r="I332" s="144">
        <f>SUM(I324:I331)</f>
        <v>12800</v>
      </c>
      <c r="J332" s="144">
        <f>SUM(J324:J331)</f>
        <v>0</v>
      </c>
      <c r="K332" s="144">
        <f>SUM(K324:K329)</f>
        <v>0</v>
      </c>
      <c r="L332" s="144">
        <f>SUM(L324:L331)</f>
        <v>12800</v>
      </c>
    </row>
    <row r="333" spans="1:12">
      <c r="A333" s="188">
        <v>15</v>
      </c>
      <c r="B333" s="2"/>
      <c r="C333" s="112"/>
      <c r="D333" s="112"/>
      <c r="E333" s="112"/>
      <c r="F333" s="74"/>
      <c r="G333" s="7"/>
      <c r="H333" s="134"/>
      <c r="I333" s="134"/>
      <c r="J333" s="134"/>
      <c r="K333" s="134"/>
      <c r="L333" s="134"/>
    </row>
    <row r="334" spans="1:12">
      <c r="A334" s="36"/>
      <c r="B334" s="82" t="s">
        <v>263</v>
      </c>
      <c r="C334" s="112"/>
      <c r="D334" s="112"/>
      <c r="E334" s="112"/>
      <c r="F334" s="74"/>
      <c r="G334" s="7"/>
      <c r="H334" s="134"/>
      <c r="I334" s="134"/>
      <c r="J334" s="134"/>
      <c r="K334" s="134"/>
      <c r="L334" s="134"/>
    </row>
    <row r="335" spans="1:12">
      <c r="A335" s="9"/>
      <c r="B335" s="97" t="s">
        <v>363</v>
      </c>
      <c r="C335" s="112"/>
      <c r="D335" s="74">
        <v>50</v>
      </c>
      <c r="E335" s="74"/>
      <c r="F335" s="74"/>
      <c r="G335" s="39">
        <v>35</v>
      </c>
      <c r="H335" s="141">
        <f>C335*G335</f>
        <v>0</v>
      </c>
      <c r="I335" s="141">
        <f>D335*G335</f>
        <v>1750</v>
      </c>
      <c r="J335" s="141">
        <f>E335*G335</f>
        <v>0</v>
      </c>
      <c r="K335" s="141">
        <f>F335*G335</f>
        <v>0</v>
      </c>
      <c r="L335" s="142">
        <f>SUM(H335:K335)</f>
        <v>1750</v>
      </c>
    </row>
    <row r="336" spans="1:12">
      <c r="A336" s="9"/>
      <c r="B336" t="s">
        <v>518</v>
      </c>
      <c r="C336" s="112"/>
      <c r="D336" s="112">
        <v>50</v>
      </c>
      <c r="E336" s="112"/>
      <c r="F336" s="74"/>
      <c r="G336" s="39">
        <v>35</v>
      </c>
      <c r="H336" s="141">
        <f>C336*G336</f>
        <v>0</v>
      </c>
      <c r="I336" s="141">
        <f>D336*G336</f>
        <v>1750</v>
      </c>
      <c r="J336" s="141">
        <f>E336*G336</f>
        <v>0</v>
      </c>
      <c r="K336" s="141">
        <f>F336*G336</f>
        <v>0</v>
      </c>
      <c r="L336" s="142">
        <f>SUM(H336:K336)</f>
        <v>1750</v>
      </c>
    </row>
    <row r="337" spans="1:12" ht="24">
      <c r="A337" s="90" t="s">
        <v>58</v>
      </c>
      <c r="B337" s="9" t="s">
        <v>77</v>
      </c>
      <c r="C337" s="111"/>
      <c r="D337" s="111"/>
      <c r="E337" s="111"/>
      <c r="F337" s="111"/>
      <c r="G337" s="39"/>
      <c r="H337" s="144">
        <f>SUM(H335:H336)</f>
        <v>0</v>
      </c>
      <c r="I337" s="144">
        <f>SUM(I335:I336)</f>
        <v>3500</v>
      </c>
      <c r="J337" s="144">
        <f>SUM(J335:J336)</f>
        <v>0</v>
      </c>
      <c r="K337" s="144">
        <f>SUM(K335:K336)</f>
        <v>0</v>
      </c>
      <c r="L337" s="144">
        <f>SUM(L335:L336)</f>
        <v>3500</v>
      </c>
    </row>
    <row r="338" spans="1:12">
      <c r="A338" s="29"/>
      <c r="B338" s="2"/>
      <c r="C338" s="112"/>
      <c r="D338" s="112"/>
      <c r="E338" s="112"/>
      <c r="F338" s="74"/>
      <c r="G338" s="7"/>
      <c r="H338" s="134"/>
      <c r="I338" s="134"/>
      <c r="J338" s="134"/>
      <c r="K338" s="134"/>
      <c r="L338" s="134"/>
    </row>
    <row r="339" spans="1:12" ht="36">
      <c r="A339" s="23" t="s">
        <v>121</v>
      </c>
      <c r="B339" s="2"/>
      <c r="C339" s="112"/>
      <c r="D339" s="112"/>
      <c r="E339" s="112"/>
      <c r="F339" s="74"/>
      <c r="G339" s="7"/>
      <c r="H339" s="134">
        <f>SUM(H337,H332,H322,H264,H256,H245,H214,H209,H196,H192,H183,H175,H141,H84,H79)</f>
        <v>794172.2</v>
      </c>
      <c r="I339" s="134">
        <f>SUM(I337,I332,I322,I264,I256,I245,I214,I209,I196,I192,I183,I175,I141,I84,I79)</f>
        <v>3244422.8</v>
      </c>
      <c r="J339" s="134">
        <f>SUM(J337,J332,J322,J264,J256,J245,J214,J209,J196,J192,J183,J175,J141,J84,J79)</f>
        <v>546582</v>
      </c>
      <c r="K339" s="134"/>
      <c r="L339" s="134">
        <f>SUM(H339:K339)</f>
        <v>4585177</v>
      </c>
    </row>
    <row r="340" spans="1:12">
      <c r="A340" s="18"/>
      <c r="B340" s="18"/>
      <c r="C340" s="168"/>
      <c r="D340" s="168"/>
      <c r="E340" s="168"/>
      <c r="F340" s="168"/>
      <c r="G340" s="168"/>
      <c r="H340" s="169"/>
      <c r="I340" s="169"/>
      <c r="J340" s="169"/>
      <c r="K340" s="169"/>
      <c r="L340" s="136"/>
    </row>
    <row r="341" spans="1:12">
      <c r="H341" s="137"/>
      <c r="I341" s="137"/>
      <c r="J341" s="137"/>
      <c r="K341" s="137"/>
      <c r="L341" s="137"/>
    </row>
    <row r="342" spans="1:12">
      <c r="A342" s="18" t="s">
        <v>138</v>
      </c>
      <c r="B342" s="18"/>
      <c r="C342" s="168"/>
      <c r="D342" s="168"/>
      <c r="H342" s="137"/>
      <c r="I342" s="137"/>
      <c r="J342" s="137"/>
      <c r="K342" s="137"/>
      <c r="L342" s="137"/>
    </row>
    <row r="343" spans="1:12">
      <c r="A343" s="18" t="s">
        <v>486</v>
      </c>
      <c r="B343" s="18"/>
      <c r="C343" s="168"/>
      <c r="D343" s="168"/>
      <c r="H343" s="137"/>
      <c r="I343" s="137"/>
      <c r="J343" s="137"/>
      <c r="K343" s="137"/>
      <c r="L343" s="137"/>
    </row>
    <row r="344" spans="1:12">
      <c r="A344" s="18"/>
      <c r="B344" s="18"/>
      <c r="C344" s="168"/>
      <c r="D344" s="168"/>
      <c r="H344" s="137"/>
      <c r="I344" s="137"/>
      <c r="J344" s="137"/>
      <c r="K344" s="137"/>
      <c r="L344" s="137"/>
    </row>
    <row r="345" spans="1:12">
      <c r="A345" s="18" t="s">
        <v>139</v>
      </c>
      <c r="B345" s="18"/>
      <c r="C345" s="168"/>
      <c r="D345" s="168"/>
      <c r="H345" s="137"/>
      <c r="I345" s="137"/>
      <c r="J345" s="137"/>
      <c r="K345" s="137"/>
      <c r="L345" s="137"/>
    </row>
    <row r="346" spans="1:12">
      <c r="B346" s="18"/>
      <c r="C346" s="168"/>
      <c r="D346" s="168"/>
      <c r="H346" s="137"/>
      <c r="I346" s="137"/>
      <c r="J346" s="137"/>
      <c r="K346" s="137"/>
      <c r="L346" s="137"/>
    </row>
    <row r="347" spans="1:12">
      <c r="H347" s="137"/>
      <c r="I347" s="137"/>
      <c r="J347" s="137"/>
      <c r="K347" s="137"/>
      <c r="L347" s="137"/>
    </row>
  </sheetData>
  <mergeCells count="6">
    <mergeCell ref="H7:J7"/>
    <mergeCell ref="L7:L8"/>
    <mergeCell ref="A7:A8"/>
    <mergeCell ref="B7:B8"/>
    <mergeCell ref="C7:F7"/>
    <mergeCell ref="G7:G8"/>
  </mergeCells>
  <phoneticPr fontId="2" type="noConversion"/>
  <pageMargins left="0.75" right="0.75" top="1" bottom="1" header="0.5" footer="0.5"/>
  <pageSetup paperSize="9" orientation="portrait" verticalDpi="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L387"/>
  <sheetViews>
    <sheetView topLeftCell="B358" workbookViewId="0">
      <selection activeCell="B293" sqref="B293"/>
    </sheetView>
  </sheetViews>
  <sheetFormatPr defaultRowHeight="12.75"/>
  <cols>
    <col min="2" max="2" width="29.85546875" customWidth="1"/>
    <col min="8" max="8" width="14.28515625" style="137" customWidth="1"/>
    <col min="9" max="9" width="12.5703125" style="137" customWidth="1"/>
    <col min="10" max="10" width="11.85546875" style="137" customWidth="1"/>
    <col min="11" max="11" width="10.85546875" style="137" customWidth="1"/>
    <col min="12" max="12" width="12.85546875" style="137" customWidth="1"/>
  </cols>
  <sheetData>
    <row r="2" spans="1:12">
      <c r="A2" s="18"/>
      <c r="B2" s="18"/>
      <c r="C2" s="18"/>
      <c r="D2" s="18"/>
      <c r="E2" s="18"/>
      <c r="F2" s="18"/>
      <c r="G2" s="18"/>
      <c r="H2" s="136" t="s">
        <v>94</v>
      </c>
      <c r="I2" s="136"/>
      <c r="J2" s="136"/>
      <c r="K2" s="136"/>
      <c r="L2" s="136"/>
    </row>
    <row r="3" spans="1:12">
      <c r="A3" s="18"/>
      <c r="B3" s="18"/>
      <c r="C3" s="18"/>
      <c r="D3" s="18"/>
      <c r="E3" s="18"/>
      <c r="F3" s="18"/>
      <c r="G3" s="18"/>
      <c r="H3" s="136" t="s">
        <v>302</v>
      </c>
      <c r="I3" s="136"/>
      <c r="J3" s="136"/>
      <c r="K3" s="136"/>
      <c r="L3" s="136"/>
    </row>
    <row r="4" spans="1:12">
      <c r="A4" s="18"/>
      <c r="B4" s="18"/>
      <c r="C4" s="18"/>
      <c r="D4" s="18"/>
      <c r="E4" s="18"/>
      <c r="F4" s="18"/>
      <c r="G4" s="18"/>
      <c r="H4" s="136" t="s">
        <v>301</v>
      </c>
      <c r="I4" s="136"/>
      <c r="L4" s="136"/>
    </row>
    <row r="5" spans="1:12" ht="15.75">
      <c r="A5" s="18"/>
      <c r="B5" s="37"/>
      <c r="C5" s="18"/>
      <c r="D5" s="18"/>
      <c r="E5" s="18"/>
      <c r="F5" s="18"/>
      <c r="G5" s="18"/>
      <c r="H5" s="136" t="s">
        <v>95</v>
      </c>
      <c r="I5" s="136"/>
      <c r="J5" s="136"/>
      <c r="K5" s="136"/>
      <c r="L5" s="136"/>
    </row>
    <row r="6" spans="1:12" ht="18.75" thickBot="1">
      <c r="A6" s="18"/>
      <c r="B6" s="38" t="s">
        <v>445</v>
      </c>
      <c r="C6" s="8"/>
      <c r="D6" s="8"/>
      <c r="E6" s="8"/>
      <c r="F6" s="8"/>
      <c r="G6" s="8"/>
      <c r="H6" s="136"/>
      <c r="I6" s="136"/>
      <c r="J6" s="136"/>
      <c r="K6" s="136"/>
      <c r="L6" s="136"/>
    </row>
    <row r="7" spans="1:12">
      <c r="A7" s="242" t="s">
        <v>37</v>
      </c>
      <c r="B7" s="244" t="s">
        <v>43</v>
      </c>
      <c r="C7" s="246" t="s">
        <v>40</v>
      </c>
      <c r="D7" s="246"/>
      <c r="E7" s="246"/>
      <c r="F7" s="246"/>
      <c r="G7" s="247" t="s">
        <v>41</v>
      </c>
      <c r="H7" s="249" t="s">
        <v>42</v>
      </c>
      <c r="I7" s="249"/>
      <c r="J7" s="250"/>
      <c r="K7" s="138"/>
      <c r="L7" s="1" t="s">
        <v>80</v>
      </c>
    </row>
    <row r="8" spans="1:12" ht="25.5" customHeight="1">
      <c r="A8" s="243"/>
      <c r="B8" s="245"/>
      <c r="C8" s="7" t="s">
        <v>38</v>
      </c>
      <c r="D8" s="7" t="s">
        <v>39</v>
      </c>
      <c r="E8" s="7" t="s">
        <v>78</v>
      </c>
      <c r="F8" s="7" t="s">
        <v>229</v>
      </c>
      <c r="G8" s="248"/>
      <c r="H8" s="139" t="s">
        <v>38</v>
      </c>
      <c r="I8" s="140" t="s">
        <v>39</v>
      </c>
      <c r="J8" s="140" t="s">
        <v>78</v>
      </c>
      <c r="K8" s="140" t="s">
        <v>229</v>
      </c>
      <c r="L8" s="241"/>
    </row>
    <row r="9" spans="1:12" ht="30.75" customHeight="1">
      <c r="A9" s="180">
        <v>1</v>
      </c>
      <c r="B9" s="80" t="s">
        <v>322</v>
      </c>
      <c r="C9" s="7"/>
      <c r="D9" s="7"/>
      <c r="E9" s="7"/>
      <c r="F9" s="7"/>
      <c r="G9" s="60"/>
      <c r="H9" s="141"/>
      <c r="I9" s="141"/>
      <c r="J9" s="141"/>
      <c r="K9" s="141"/>
      <c r="L9" s="142"/>
    </row>
    <row r="10" spans="1:12">
      <c r="A10" s="2"/>
      <c r="B10" s="7" t="s">
        <v>167</v>
      </c>
      <c r="C10" s="112">
        <v>3</v>
      </c>
      <c r="D10" s="112"/>
      <c r="E10" s="112"/>
      <c r="F10" s="74"/>
      <c r="G10" s="39">
        <v>850</v>
      </c>
      <c r="H10" s="141">
        <f t="shared" ref="H10:H48" si="0">C10*G10</f>
        <v>2550</v>
      </c>
      <c r="I10" s="141">
        <f t="shared" ref="I10:I60" si="1">D10*G10</f>
        <v>0</v>
      </c>
      <c r="J10" s="141">
        <f t="shared" ref="J10:J32" si="2">E10*G10</f>
        <v>0</v>
      </c>
      <c r="K10" s="141">
        <f t="shared" ref="K10:K21" si="3">F10*G10</f>
        <v>0</v>
      </c>
      <c r="L10" s="142">
        <f t="shared" ref="L10:L45" si="4">SUM(H10:K10)</f>
        <v>2550</v>
      </c>
    </row>
    <row r="11" spans="1:12">
      <c r="A11" s="2"/>
      <c r="B11" s="7" t="s">
        <v>446</v>
      </c>
      <c r="C11" s="112"/>
      <c r="D11" s="112">
        <v>16</v>
      </c>
      <c r="E11" s="112"/>
      <c r="F11" s="74"/>
      <c r="G11" s="39">
        <v>650</v>
      </c>
      <c r="H11" s="141">
        <f t="shared" si="0"/>
        <v>0</v>
      </c>
      <c r="I11" s="141">
        <f t="shared" si="1"/>
        <v>10400</v>
      </c>
      <c r="J11" s="141">
        <f t="shared" si="2"/>
        <v>0</v>
      </c>
      <c r="K11" s="141">
        <f t="shared" si="3"/>
        <v>0</v>
      </c>
      <c r="L11" s="142">
        <f t="shared" si="4"/>
        <v>10400</v>
      </c>
    </row>
    <row r="12" spans="1:12">
      <c r="A12" s="2"/>
      <c r="B12" s="7" t="s">
        <v>345</v>
      </c>
      <c r="C12" s="112"/>
      <c r="D12" s="112">
        <v>7</v>
      </c>
      <c r="E12" s="112"/>
      <c r="F12" s="74"/>
      <c r="G12" s="39">
        <v>400</v>
      </c>
      <c r="H12" s="141">
        <f t="shared" si="0"/>
        <v>0</v>
      </c>
      <c r="I12" s="141">
        <f t="shared" si="1"/>
        <v>2800</v>
      </c>
      <c r="J12" s="141">
        <f t="shared" si="2"/>
        <v>0</v>
      </c>
      <c r="K12" s="141">
        <f t="shared" si="3"/>
        <v>0</v>
      </c>
      <c r="L12" s="142">
        <f t="shared" si="4"/>
        <v>2800</v>
      </c>
    </row>
    <row r="13" spans="1:12">
      <c r="A13" s="2"/>
      <c r="B13" s="7" t="s">
        <v>447</v>
      </c>
      <c r="C13" s="112"/>
      <c r="D13" s="112">
        <v>16</v>
      </c>
      <c r="E13" s="112"/>
      <c r="F13" s="74"/>
      <c r="G13" s="39">
        <v>800</v>
      </c>
      <c r="H13" s="141">
        <f t="shared" si="0"/>
        <v>0</v>
      </c>
      <c r="I13" s="141">
        <f t="shared" si="1"/>
        <v>12800</v>
      </c>
      <c r="J13" s="141">
        <f t="shared" si="2"/>
        <v>0</v>
      </c>
      <c r="K13" s="141">
        <f t="shared" si="3"/>
        <v>0</v>
      </c>
      <c r="L13" s="142">
        <f t="shared" si="4"/>
        <v>12800</v>
      </c>
    </row>
    <row r="14" spans="1:12">
      <c r="A14" s="2"/>
      <c r="B14" s="7" t="s">
        <v>448</v>
      </c>
      <c r="C14" s="112"/>
      <c r="D14" s="112">
        <v>40</v>
      </c>
      <c r="E14" s="112"/>
      <c r="F14" s="74"/>
      <c r="G14" s="39">
        <v>250</v>
      </c>
      <c r="H14" s="141">
        <f t="shared" si="0"/>
        <v>0</v>
      </c>
      <c r="I14" s="141">
        <f t="shared" si="1"/>
        <v>10000</v>
      </c>
      <c r="J14" s="141">
        <f t="shared" si="2"/>
        <v>0</v>
      </c>
      <c r="K14" s="141">
        <f t="shared" si="3"/>
        <v>0</v>
      </c>
      <c r="L14" s="142">
        <f t="shared" si="4"/>
        <v>10000</v>
      </c>
    </row>
    <row r="15" spans="1:12">
      <c r="A15" s="2"/>
      <c r="B15" s="7" t="s">
        <v>450</v>
      </c>
      <c r="C15" s="112"/>
      <c r="D15" s="112">
        <v>3</v>
      </c>
      <c r="E15" s="112"/>
      <c r="F15" s="74"/>
      <c r="G15" s="39">
        <v>400</v>
      </c>
      <c r="H15" s="141">
        <f t="shared" si="0"/>
        <v>0</v>
      </c>
      <c r="I15" s="141">
        <f t="shared" si="1"/>
        <v>1200</v>
      </c>
      <c r="J15" s="141">
        <f t="shared" si="2"/>
        <v>0</v>
      </c>
      <c r="K15" s="141">
        <f t="shared" si="3"/>
        <v>0</v>
      </c>
      <c r="L15" s="142">
        <f t="shared" si="4"/>
        <v>1200</v>
      </c>
    </row>
    <row r="16" spans="1:12">
      <c r="A16" s="2"/>
      <c r="B16" s="7" t="s">
        <v>171</v>
      </c>
      <c r="C16" s="112"/>
      <c r="D16" s="112">
        <v>24</v>
      </c>
      <c r="E16" s="112"/>
      <c r="F16" s="74"/>
      <c r="G16" s="39">
        <v>1568</v>
      </c>
      <c r="H16" s="141">
        <f t="shared" si="0"/>
        <v>0</v>
      </c>
      <c r="I16" s="141">
        <f t="shared" si="1"/>
        <v>37632</v>
      </c>
      <c r="J16" s="141">
        <f t="shared" si="2"/>
        <v>0</v>
      </c>
      <c r="K16" s="141">
        <f t="shared" si="3"/>
        <v>0</v>
      </c>
      <c r="L16" s="142">
        <f t="shared" si="4"/>
        <v>37632</v>
      </c>
    </row>
    <row r="17" spans="1:12">
      <c r="A17" s="2"/>
      <c r="B17" s="7" t="s">
        <v>356</v>
      </c>
      <c r="C17" s="112"/>
      <c r="D17" s="111">
        <v>10</v>
      </c>
      <c r="E17" s="112"/>
      <c r="F17" s="74"/>
      <c r="G17" s="39">
        <v>600</v>
      </c>
      <c r="H17" s="141">
        <f t="shared" si="0"/>
        <v>0</v>
      </c>
      <c r="I17" s="141">
        <f t="shared" si="1"/>
        <v>6000</v>
      </c>
      <c r="J17" s="141">
        <f t="shared" si="2"/>
        <v>0</v>
      </c>
      <c r="K17" s="141">
        <f t="shared" si="3"/>
        <v>0</v>
      </c>
      <c r="L17" s="142">
        <f t="shared" si="4"/>
        <v>6000</v>
      </c>
    </row>
    <row r="18" spans="1:12">
      <c r="A18" s="2"/>
      <c r="B18" s="7" t="s">
        <v>226</v>
      </c>
      <c r="C18" s="111">
        <v>2</v>
      </c>
      <c r="D18" s="112"/>
      <c r="E18" s="112"/>
      <c r="F18" s="74"/>
      <c r="G18" s="39">
        <v>1610</v>
      </c>
      <c r="H18" s="141">
        <f t="shared" si="0"/>
        <v>3220</v>
      </c>
      <c r="I18" s="141">
        <f t="shared" si="1"/>
        <v>0</v>
      </c>
      <c r="J18" s="141">
        <f t="shared" si="2"/>
        <v>0</v>
      </c>
      <c r="K18" s="141">
        <f t="shared" si="3"/>
        <v>0</v>
      </c>
      <c r="L18" s="142">
        <f t="shared" si="4"/>
        <v>3220</v>
      </c>
    </row>
    <row r="19" spans="1:12">
      <c r="A19" s="2"/>
      <c r="B19" s="7" t="s">
        <v>158</v>
      </c>
      <c r="C19" s="112"/>
      <c r="D19" s="112">
        <v>90</v>
      </c>
      <c r="E19" s="112"/>
      <c r="F19" s="74"/>
      <c r="G19" s="39">
        <v>340</v>
      </c>
      <c r="H19" s="141">
        <f t="shared" si="0"/>
        <v>0</v>
      </c>
      <c r="I19" s="141">
        <f t="shared" si="1"/>
        <v>30600</v>
      </c>
      <c r="J19" s="141">
        <f t="shared" si="2"/>
        <v>0</v>
      </c>
      <c r="K19" s="141">
        <f t="shared" si="3"/>
        <v>0</v>
      </c>
      <c r="L19" s="142">
        <f t="shared" si="4"/>
        <v>30600</v>
      </c>
    </row>
    <row r="20" spans="1:12">
      <c r="A20" s="2"/>
      <c r="B20" s="7" t="s">
        <v>128</v>
      </c>
      <c r="C20" s="112"/>
      <c r="D20" s="112">
        <v>3</v>
      </c>
      <c r="E20" s="112"/>
      <c r="F20" s="74"/>
      <c r="G20" s="78">
        <v>400</v>
      </c>
      <c r="H20" s="141">
        <f t="shared" si="0"/>
        <v>0</v>
      </c>
      <c r="I20" s="141">
        <f t="shared" si="1"/>
        <v>1200</v>
      </c>
      <c r="J20" s="141">
        <f t="shared" si="2"/>
        <v>0</v>
      </c>
      <c r="K20" s="141">
        <f t="shared" si="3"/>
        <v>0</v>
      </c>
      <c r="L20" s="142">
        <f t="shared" si="4"/>
        <v>1200</v>
      </c>
    </row>
    <row r="21" spans="1:12">
      <c r="A21" s="2"/>
      <c r="B21" s="2" t="s">
        <v>136</v>
      </c>
      <c r="C21" s="112"/>
      <c r="D21" s="112">
        <v>30</v>
      </c>
      <c r="E21" s="112"/>
      <c r="F21" s="74"/>
      <c r="G21" s="39">
        <v>500</v>
      </c>
      <c r="H21" s="141">
        <f t="shared" si="0"/>
        <v>0</v>
      </c>
      <c r="I21" s="141">
        <f t="shared" si="1"/>
        <v>15000</v>
      </c>
      <c r="J21" s="141">
        <f t="shared" si="2"/>
        <v>0</v>
      </c>
      <c r="K21" s="141">
        <f t="shared" si="3"/>
        <v>0</v>
      </c>
      <c r="L21" s="142">
        <f t="shared" si="4"/>
        <v>15000</v>
      </c>
    </row>
    <row r="22" spans="1:12">
      <c r="A22" s="2"/>
      <c r="B22" s="2" t="s">
        <v>155</v>
      </c>
      <c r="C22" s="112"/>
      <c r="D22" s="112">
        <v>30</v>
      </c>
      <c r="E22" s="112"/>
      <c r="F22" s="74"/>
      <c r="G22" s="39">
        <v>444</v>
      </c>
      <c r="H22" s="141">
        <f t="shared" si="0"/>
        <v>0</v>
      </c>
      <c r="I22" s="141">
        <f t="shared" si="1"/>
        <v>13320</v>
      </c>
      <c r="J22" s="141">
        <f t="shared" si="2"/>
        <v>0</v>
      </c>
      <c r="K22" s="141">
        <f>F22*J22</f>
        <v>0</v>
      </c>
      <c r="L22" s="142">
        <f t="shared" si="4"/>
        <v>13320</v>
      </c>
    </row>
    <row r="23" spans="1:12">
      <c r="A23" s="2"/>
      <c r="B23" s="2" t="s">
        <v>265</v>
      </c>
      <c r="C23" s="112"/>
      <c r="D23" s="112">
        <v>15</v>
      </c>
      <c r="E23" s="112"/>
      <c r="F23" s="74"/>
      <c r="G23" s="39">
        <v>150</v>
      </c>
      <c r="H23" s="141">
        <f t="shared" si="0"/>
        <v>0</v>
      </c>
      <c r="I23" s="141">
        <f t="shared" si="1"/>
        <v>2250</v>
      </c>
      <c r="J23" s="141">
        <f t="shared" si="2"/>
        <v>0</v>
      </c>
      <c r="K23" s="141">
        <f>F23*J23</f>
        <v>0</v>
      </c>
      <c r="L23" s="142">
        <f t="shared" si="4"/>
        <v>2250</v>
      </c>
    </row>
    <row r="24" spans="1:12">
      <c r="A24" s="2"/>
      <c r="B24" s="2" t="s">
        <v>166</v>
      </c>
      <c r="C24" s="112"/>
      <c r="D24" s="112">
        <v>80</v>
      </c>
      <c r="E24" s="112">
        <v>26</v>
      </c>
      <c r="F24" s="74"/>
      <c r="G24" s="39">
        <v>105</v>
      </c>
      <c r="H24" s="141">
        <f t="shared" si="0"/>
        <v>0</v>
      </c>
      <c r="I24" s="141">
        <f t="shared" si="1"/>
        <v>8400</v>
      </c>
      <c r="J24" s="141">
        <f t="shared" si="2"/>
        <v>2730</v>
      </c>
      <c r="K24" s="141">
        <f>F24*J24</f>
        <v>0</v>
      </c>
      <c r="L24" s="142">
        <f t="shared" si="4"/>
        <v>11130</v>
      </c>
    </row>
    <row r="25" spans="1:12">
      <c r="A25" s="23"/>
      <c r="B25" s="2" t="s">
        <v>129</v>
      </c>
      <c r="C25" s="112">
        <v>2</v>
      </c>
      <c r="D25" s="112"/>
      <c r="E25" s="112"/>
      <c r="F25" s="74"/>
      <c r="G25" s="39">
        <v>2390</v>
      </c>
      <c r="H25" s="141">
        <f t="shared" si="0"/>
        <v>4780</v>
      </c>
      <c r="I25" s="141">
        <f t="shared" si="1"/>
        <v>0</v>
      </c>
      <c r="J25" s="141">
        <f t="shared" si="2"/>
        <v>0</v>
      </c>
      <c r="K25" s="141">
        <f>F25*G25</f>
        <v>0</v>
      </c>
      <c r="L25" s="142">
        <f t="shared" si="4"/>
        <v>4780</v>
      </c>
    </row>
    <row r="26" spans="1:12">
      <c r="A26" s="23"/>
      <c r="B26" s="2" t="s">
        <v>130</v>
      </c>
      <c r="C26" s="112">
        <v>2</v>
      </c>
      <c r="D26" s="112"/>
      <c r="E26" s="112"/>
      <c r="F26" s="74"/>
      <c r="G26" s="39">
        <v>3050</v>
      </c>
      <c r="H26" s="141">
        <f t="shared" si="0"/>
        <v>6100</v>
      </c>
      <c r="I26" s="141">
        <f t="shared" si="1"/>
        <v>0</v>
      </c>
      <c r="J26" s="141">
        <f t="shared" si="2"/>
        <v>0</v>
      </c>
      <c r="K26" s="141">
        <f>F26*J26</f>
        <v>0</v>
      </c>
      <c r="L26" s="142">
        <f t="shared" si="4"/>
        <v>6100</v>
      </c>
    </row>
    <row r="27" spans="1:12">
      <c r="A27" s="23"/>
      <c r="B27" s="2" t="s">
        <v>131</v>
      </c>
      <c r="C27" s="112">
        <v>1</v>
      </c>
      <c r="D27" s="112"/>
      <c r="E27" s="112"/>
      <c r="F27" s="74"/>
      <c r="G27" s="39">
        <v>4700</v>
      </c>
      <c r="H27" s="141">
        <f t="shared" si="0"/>
        <v>4700</v>
      </c>
      <c r="I27" s="141">
        <f t="shared" si="1"/>
        <v>0</v>
      </c>
      <c r="J27" s="141">
        <f t="shared" si="2"/>
        <v>0</v>
      </c>
      <c r="K27" s="141">
        <f>F27*J27</f>
        <v>0</v>
      </c>
      <c r="L27" s="142">
        <f t="shared" si="4"/>
        <v>4700</v>
      </c>
    </row>
    <row r="28" spans="1:12">
      <c r="A28" s="23"/>
      <c r="B28" s="2" t="s">
        <v>132</v>
      </c>
      <c r="C28" s="112"/>
      <c r="D28" s="74">
        <v>50</v>
      </c>
      <c r="E28" s="112"/>
      <c r="F28" s="74"/>
      <c r="G28" s="39">
        <v>90</v>
      </c>
      <c r="H28" s="141">
        <f t="shared" si="0"/>
        <v>0</v>
      </c>
      <c r="I28" s="141">
        <f t="shared" si="1"/>
        <v>4500</v>
      </c>
      <c r="J28" s="141">
        <f t="shared" si="2"/>
        <v>0</v>
      </c>
      <c r="K28" s="141">
        <f>F28*J28</f>
        <v>0</v>
      </c>
      <c r="L28" s="142">
        <f t="shared" si="4"/>
        <v>4500</v>
      </c>
    </row>
    <row r="29" spans="1:12">
      <c r="A29" s="23"/>
      <c r="B29" s="2" t="s">
        <v>133</v>
      </c>
      <c r="C29" s="112"/>
      <c r="D29" s="112">
        <v>180</v>
      </c>
      <c r="E29" s="112"/>
      <c r="F29" s="74"/>
      <c r="G29" s="39">
        <v>450</v>
      </c>
      <c r="H29" s="141">
        <f t="shared" si="0"/>
        <v>0</v>
      </c>
      <c r="I29" s="141">
        <f t="shared" si="1"/>
        <v>81000</v>
      </c>
      <c r="J29" s="141">
        <f t="shared" si="2"/>
        <v>0</v>
      </c>
      <c r="K29" s="141">
        <f>F29*J29</f>
        <v>0</v>
      </c>
      <c r="L29" s="142">
        <f t="shared" si="4"/>
        <v>81000</v>
      </c>
    </row>
    <row r="30" spans="1:12">
      <c r="A30" s="23"/>
      <c r="B30" s="2" t="s">
        <v>88</v>
      </c>
      <c r="C30" s="111">
        <v>1</v>
      </c>
      <c r="D30" s="112"/>
      <c r="E30" s="112"/>
      <c r="F30" s="74"/>
      <c r="G30" s="39">
        <v>2000</v>
      </c>
      <c r="H30" s="141">
        <f t="shared" si="0"/>
        <v>2000</v>
      </c>
      <c r="I30" s="141">
        <f t="shared" si="1"/>
        <v>0</v>
      </c>
      <c r="J30" s="141">
        <f t="shared" si="2"/>
        <v>0</v>
      </c>
      <c r="K30" s="141">
        <f>F30*J30</f>
        <v>0</v>
      </c>
      <c r="L30" s="142">
        <f t="shared" si="4"/>
        <v>2000</v>
      </c>
    </row>
    <row r="31" spans="1:12">
      <c r="A31" s="2"/>
      <c r="B31" s="2" t="s">
        <v>190</v>
      </c>
      <c r="C31" s="112">
        <v>10</v>
      </c>
      <c r="D31" s="112"/>
      <c r="E31" s="112"/>
      <c r="F31" s="74"/>
      <c r="G31" s="39">
        <v>3200</v>
      </c>
      <c r="H31" s="141">
        <f t="shared" si="0"/>
        <v>32000</v>
      </c>
      <c r="I31" s="141">
        <f t="shared" si="1"/>
        <v>0</v>
      </c>
      <c r="J31" s="141">
        <f t="shared" si="2"/>
        <v>0</v>
      </c>
      <c r="K31" s="141">
        <f t="shared" ref="K31:K79" si="5">F31*G31</f>
        <v>0</v>
      </c>
      <c r="L31" s="142">
        <f t="shared" si="4"/>
        <v>32000</v>
      </c>
    </row>
    <row r="32" spans="1:12">
      <c r="A32" s="22"/>
      <c r="B32" s="2" t="s">
        <v>57</v>
      </c>
      <c r="C32" s="112"/>
      <c r="D32" s="112">
        <v>10</v>
      </c>
      <c r="E32" s="112"/>
      <c r="F32" s="74"/>
      <c r="G32" s="39">
        <v>920</v>
      </c>
      <c r="H32" s="141">
        <f t="shared" si="0"/>
        <v>0</v>
      </c>
      <c r="I32" s="141">
        <f t="shared" si="1"/>
        <v>9200</v>
      </c>
      <c r="J32" s="141">
        <f t="shared" si="2"/>
        <v>0</v>
      </c>
      <c r="K32" s="141">
        <f t="shared" si="5"/>
        <v>0</v>
      </c>
      <c r="L32" s="142">
        <f t="shared" si="4"/>
        <v>9200</v>
      </c>
    </row>
    <row r="33" spans="1:12">
      <c r="A33" s="2"/>
      <c r="B33" s="2" t="s">
        <v>207</v>
      </c>
      <c r="C33" s="112"/>
      <c r="D33" s="112">
        <v>150</v>
      </c>
      <c r="E33" s="112"/>
      <c r="F33" s="74"/>
      <c r="G33" s="39">
        <v>435</v>
      </c>
      <c r="H33" s="141">
        <f t="shared" si="0"/>
        <v>0</v>
      </c>
      <c r="I33" s="141">
        <f t="shared" si="1"/>
        <v>65250</v>
      </c>
      <c r="J33" s="141">
        <f t="shared" ref="J33:J60" si="6">E33*G33</f>
        <v>0</v>
      </c>
      <c r="K33" s="141">
        <f t="shared" si="5"/>
        <v>0</v>
      </c>
      <c r="L33" s="142">
        <f t="shared" si="4"/>
        <v>65250</v>
      </c>
    </row>
    <row r="34" spans="1:12">
      <c r="A34" s="2"/>
      <c r="B34" s="2" t="s">
        <v>291</v>
      </c>
      <c r="C34" s="112"/>
      <c r="D34" s="112">
        <v>0</v>
      </c>
      <c r="E34" s="112"/>
      <c r="F34" s="74"/>
      <c r="G34" s="39">
        <v>161</v>
      </c>
      <c r="H34" s="141">
        <f t="shared" si="0"/>
        <v>0</v>
      </c>
      <c r="I34" s="141">
        <f t="shared" si="1"/>
        <v>0</v>
      </c>
      <c r="J34" s="141">
        <f t="shared" si="6"/>
        <v>0</v>
      </c>
      <c r="K34" s="141">
        <f t="shared" si="5"/>
        <v>0</v>
      </c>
      <c r="L34" s="142">
        <f t="shared" si="4"/>
        <v>0</v>
      </c>
    </row>
    <row r="35" spans="1:12">
      <c r="A35" s="24"/>
      <c r="B35" s="2" t="s">
        <v>53</v>
      </c>
      <c r="C35" s="112"/>
      <c r="D35" s="112">
        <v>100</v>
      </c>
      <c r="E35" s="112">
        <v>75</v>
      </c>
      <c r="F35" s="74"/>
      <c r="G35" s="39">
        <v>75</v>
      </c>
      <c r="H35" s="141">
        <f t="shared" si="0"/>
        <v>0</v>
      </c>
      <c r="I35" s="141">
        <f t="shared" si="1"/>
        <v>7500</v>
      </c>
      <c r="J35" s="141">
        <f t="shared" si="6"/>
        <v>5625</v>
      </c>
      <c r="K35" s="141">
        <f t="shared" si="5"/>
        <v>0</v>
      </c>
      <c r="L35" s="142">
        <f t="shared" si="4"/>
        <v>13125</v>
      </c>
    </row>
    <row r="36" spans="1:12">
      <c r="A36" s="2"/>
      <c r="B36" s="2" t="s">
        <v>225</v>
      </c>
      <c r="C36" s="112"/>
      <c r="D36" s="112">
        <v>0</v>
      </c>
      <c r="E36" s="112"/>
      <c r="F36" s="74"/>
      <c r="G36" s="39">
        <v>108</v>
      </c>
      <c r="H36" s="141">
        <f t="shared" si="0"/>
        <v>0</v>
      </c>
      <c r="I36" s="141">
        <f t="shared" si="1"/>
        <v>0</v>
      </c>
      <c r="J36" s="141">
        <f t="shared" si="6"/>
        <v>0</v>
      </c>
      <c r="K36" s="141">
        <f t="shared" si="5"/>
        <v>0</v>
      </c>
      <c r="L36" s="142">
        <f t="shared" si="4"/>
        <v>0</v>
      </c>
    </row>
    <row r="37" spans="1:12">
      <c r="A37" s="2"/>
      <c r="B37" s="2" t="s">
        <v>295</v>
      </c>
      <c r="C37" s="112">
        <v>100</v>
      </c>
      <c r="D37" s="112"/>
      <c r="E37" s="112"/>
      <c r="F37" s="74"/>
      <c r="G37" s="39">
        <v>204</v>
      </c>
      <c r="H37" s="141">
        <f t="shared" si="0"/>
        <v>20400</v>
      </c>
      <c r="I37" s="141">
        <f t="shared" si="1"/>
        <v>0</v>
      </c>
      <c r="J37" s="141">
        <f t="shared" si="6"/>
        <v>0</v>
      </c>
      <c r="K37" s="141">
        <f t="shared" si="5"/>
        <v>0</v>
      </c>
      <c r="L37" s="142">
        <f t="shared" si="4"/>
        <v>20400</v>
      </c>
    </row>
    <row r="38" spans="1:12">
      <c r="A38" s="2"/>
      <c r="B38" s="2" t="s">
        <v>292</v>
      </c>
      <c r="C38" s="112">
        <v>2</v>
      </c>
      <c r="D38" s="112"/>
      <c r="E38" s="112"/>
      <c r="F38" s="74"/>
      <c r="G38" s="39">
        <v>1732</v>
      </c>
      <c r="H38" s="141">
        <f t="shared" si="0"/>
        <v>3464</v>
      </c>
      <c r="I38" s="141">
        <f t="shared" si="1"/>
        <v>0</v>
      </c>
      <c r="J38" s="141">
        <f t="shared" si="6"/>
        <v>0</v>
      </c>
      <c r="K38" s="141">
        <f t="shared" si="5"/>
        <v>0</v>
      </c>
      <c r="L38" s="142">
        <f t="shared" si="4"/>
        <v>3464</v>
      </c>
    </row>
    <row r="39" spans="1:12">
      <c r="A39" s="2"/>
      <c r="B39" s="2" t="s">
        <v>293</v>
      </c>
      <c r="C39" s="112"/>
      <c r="D39" s="111">
        <v>5</v>
      </c>
      <c r="E39" s="112"/>
      <c r="F39" s="74"/>
      <c r="G39" s="39">
        <v>443</v>
      </c>
      <c r="H39" s="141">
        <f t="shared" si="0"/>
        <v>0</v>
      </c>
      <c r="I39" s="141">
        <f t="shared" si="1"/>
        <v>2215</v>
      </c>
      <c r="J39" s="141">
        <f t="shared" si="6"/>
        <v>0</v>
      </c>
      <c r="K39" s="141">
        <f t="shared" si="5"/>
        <v>0</v>
      </c>
      <c r="L39" s="142">
        <f t="shared" si="4"/>
        <v>2215</v>
      </c>
    </row>
    <row r="40" spans="1:12">
      <c r="A40" s="2"/>
      <c r="B40" s="2" t="s">
        <v>206</v>
      </c>
      <c r="C40" s="112"/>
      <c r="D40" s="111">
        <v>5</v>
      </c>
      <c r="E40" s="112"/>
      <c r="F40" s="74"/>
      <c r="G40" s="39">
        <v>478</v>
      </c>
      <c r="H40" s="141">
        <f t="shared" si="0"/>
        <v>0</v>
      </c>
      <c r="I40" s="141">
        <f t="shared" si="1"/>
        <v>2390</v>
      </c>
      <c r="J40" s="141">
        <f t="shared" si="6"/>
        <v>0</v>
      </c>
      <c r="K40" s="141">
        <f t="shared" si="5"/>
        <v>0</v>
      </c>
      <c r="L40" s="142">
        <f t="shared" si="4"/>
        <v>2390</v>
      </c>
    </row>
    <row r="41" spans="1:12">
      <c r="A41" s="2"/>
      <c r="B41" s="2" t="s">
        <v>44</v>
      </c>
      <c r="C41" s="112">
        <v>1</v>
      </c>
      <c r="D41" s="112"/>
      <c r="E41" s="112"/>
      <c r="F41" s="74"/>
      <c r="G41" s="39">
        <v>784.5</v>
      </c>
      <c r="H41" s="141">
        <f t="shared" si="0"/>
        <v>784.5</v>
      </c>
      <c r="I41" s="141">
        <f t="shared" si="1"/>
        <v>0</v>
      </c>
      <c r="J41" s="141">
        <f t="shared" si="6"/>
        <v>0</v>
      </c>
      <c r="K41" s="141">
        <f t="shared" si="5"/>
        <v>0</v>
      </c>
      <c r="L41" s="142">
        <f t="shared" si="4"/>
        <v>784.5</v>
      </c>
    </row>
    <row r="42" spans="1:12">
      <c r="A42" s="2"/>
      <c r="B42" s="2" t="s">
        <v>154</v>
      </c>
      <c r="C42" s="112"/>
      <c r="D42" s="112">
        <v>0</v>
      </c>
      <c r="E42" s="112"/>
      <c r="F42" s="74"/>
      <c r="G42" s="39">
        <v>68.5</v>
      </c>
      <c r="H42" s="141">
        <f t="shared" si="0"/>
        <v>0</v>
      </c>
      <c r="I42" s="141">
        <f t="shared" si="1"/>
        <v>0</v>
      </c>
      <c r="J42" s="141">
        <f t="shared" si="6"/>
        <v>0</v>
      </c>
      <c r="K42" s="141">
        <f t="shared" si="5"/>
        <v>0</v>
      </c>
      <c r="L42" s="142">
        <f t="shared" si="4"/>
        <v>0</v>
      </c>
    </row>
    <row r="43" spans="1:12">
      <c r="A43" s="2"/>
      <c r="B43" s="2" t="s">
        <v>14</v>
      </c>
      <c r="C43" s="111">
        <v>0</v>
      </c>
      <c r="D43" s="112"/>
      <c r="E43" s="112"/>
      <c r="F43" s="74"/>
      <c r="G43" s="39">
        <v>3200</v>
      </c>
      <c r="H43" s="141">
        <f t="shared" si="0"/>
        <v>0</v>
      </c>
      <c r="I43" s="141">
        <f t="shared" si="1"/>
        <v>0</v>
      </c>
      <c r="J43" s="141">
        <f t="shared" si="6"/>
        <v>0</v>
      </c>
      <c r="K43" s="141">
        <f t="shared" si="5"/>
        <v>0</v>
      </c>
      <c r="L43" s="142">
        <f t="shared" si="4"/>
        <v>0</v>
      </c>
    </row>
    <row r="44" spans="1:12">
      <c r="A44" s="2"/>
      <c r="B44" s="2" t="s">
        <v>49</v>
      </c>
      <c r="C44" s="112"/>
      <c r="D44" s="112">
        <v>40</v>
      </c>
      <c r="E44" s="112"/>
      <c r="F44" s="74"/>
      <c r="G44" s="39">
        <v>80</v>
      </c>
      <c r="H44" s="141">
        <f t="shared" si="0"/>
        <v>0</v>
      </c>
      <c r="I44" s="141">
        <f t="shared" si="1"/>
        <v>3200</v>
      </c>
      <c r="J44" s="141">
        <f t="shared" si="6"/>
        <v>0</v>
      </c>
      <c r="K44" s="141">
        <f t="shared" si="5"/>
        <v>0</v>
      </c>
      <c r="L44" s="142">
        <f t="shared" si="4"/>
        <v>3200</v>
      </c>
    </row>
    <row r="45" spans="1:12">
      <c r="A45" s="2"/>
      <c r="B45" s="2" t="s">
        <v>54</v>
      </c>
      <c r="C45" s="112"/>
      <c r="D45" s="112">
        <v>0</v>
      </c>
      <c r="E45" s="112">
        <v>0</v>
      </c>
      <c r="F45" s="74"/>
      <c r="G45" s="39">
        <v>43</v>
      </c>
      <c r="H45" s="141">
        <f t="shared" si="0"/>
        <v>0</v>
      </c>
      <c r="I45" s="141">
        <f t="shared" si="1"/>
        <v>0</v>
      </c>
      <c r="J45" s="141">
        <f t="shared" si="6"/>
        <v>0</v>
      </c>
      <c r="K45" s="141">
        <f t="shared" si="5"/>
        <v>0</v>
      </c>
      <c r="L45" s="142">
        <f t="shared" si="4"/>
        <v>0</v>
      </c>
    </row>
    <row r="46" spans="1:12">
      <c r="A46" s="2"/>
      <c r="B46" s="2" t="s">
        <v>340</v>
      </c>
      <c r="C46" s="112">
        <v>0</v>
      </c>
      <c r="D46" s="112"/>
      <c r="E46" s="112"/>
      <c r="F46" s="74"/>
      <c r="G46" s="39">
        <v>594</v>
      </c>
      <c r="H46" s="141">
        <f t="shared" si="0"/>
        <v>0</v>
      </c>
      <c r="I46" s="141">
        <f t="shared" si="1"/>
        <v>0</v>
      </c>
      <c r="J46" s="141">
        <f t="shared" si="6"/>
        <v>0</v>
      </c>
      <c r="K46" s="141">
        <f t="shared" si="5"/>
        <v>0</v>
      </c>
      <c r="L46" s="142">
        <f t="shared" ref="L46:L79" si="7">SUM(H46:K46)</f>
        <v>0</v>
      </c>
    </row>
    <row r="47" spans="1:12">
      <c r="A47" s="2"/>
      <c r="B47" s="2" t="s">
        <v>46</v>
      </c>
      <c r="C47" s="112">
        <v>8</v>
      </c>
      <c r="D47" s="112"/>
      <c r="E47" s="112"/>
      <c r="F47" s="74"/>
      <c r="G47" s="39">
        <v>428.5</v>
      </c>
      <c r="H47" s="141">
        <f t="shared" si="0"/>
        <v>3428</v>
      </c>
      <c r="I47" s="141">
        <f t="shared" si="1"/>
        <v>0</v>
      </c>
      <c r="J47" s="141">
        <f t="shared" si="6"/>
        <v>0</v>
      </c>
      <c r="K47" s="141">
        <f t="shared" si="5"/>
        <v>0</v>
      </c>
      <c r="L47" s="142">
        <f t="shared" si="7"/>
        <v>3428</v>
      </c>
    </row>
    <row r="48" spans="1:12">
      <c r="A48" s="2"/>
      <c r="B48" s="2" t="s">
        <v>239</v>
      </c>
      <c r="C48" s="111">
        <v>2</v>
      </c>
      <c r="D48" s="112"/>
      <c r="E48" s="112"/>
      <c r="F48" s="74"/>
      <c r="G48" s="39">
        <v>800</v>
      </c>
      <c r="H48" s="141">
        <f t="shared" si="0"/>
        <v>1600</v>
      </c>
      <c r="I48" s="141">
        <f t="shared" si="1"/>
        <v>0</v>
      </c>
      <c r="J48" s="141">
        <f t="shared" si="6"/>
        <v>0</v>
      </c>
      <c r="K48" s="141">
        <f t="shared" si="5"/>
        <v>0</v>
      </c>
      <c r="L48" s="142">
        <f t="shared" si="7"/>
        <v>1600</v>
      </c>
    </row>
    <row r="49" spans="1:12">
      <c r="A49" s="2"/>
      <c r="B49" s="2" t="s">
        <v>360</v>
      </c>
      <c r="C49" s="112"/>
      <c r="D49" s="112">
        <v>14</v>
      </c>
      <c r="E49" s="112"/>
      <c r="F49" s="74"/>
      <c r="G49" s="39">
        <v>20</v>
      </c>
      <c r="H49" s="141"/>
      <c r="I49" s="141">
        <f t="shared" si="1"/>
        <v>280</v>
      </c>
      <c r="J49" s="141">
        <f t="shared" si="6"/>
        <v>0</v>
      </c>
      <c r="K49" s="141">
        <f t="shared" si="5"/>
        <v>0</v>
      </c>
      <c r="L49" s="142">
        <f t="shared" si="7"/>
        <v>280</v>
      </c>
    </row>
    <row r="50" spans="1:12">
      <c r="A50" s="2"/>
      <c r="B50" s="2" t="s">
        <v>55</v>
      </c>
      <c r="C50" s="112">
        <v>8</v>
      </c>
      <c r="D50" s="112"/>
      <c r="E50" s="112"/>
      <c r="F50" s="74"/>
      <c r="G50" s="39">
        <v>3500</v>
      </c>
      <c r="H50" s="141">
        <f t="shared" ref="H50:H56" si="8">C50*G50</f>
        <v>28000</v>
      </c>
      <c r="I50" s="141">
        <f t="shared" si="1"/>
        <v>0</v>
      </c>
      <c r="J50" s="141">
        <f t="shared" si="6"/>
        <v>0</v>
      </c>
      <c r="K50" s="141">
        <f t="shared" si="5"/>
        <v>0</v>
      </c>
      <c r="L50" s="142">
        <f t="shared" si="7"/>
        <v>28000</v>
      </c>
    </row>
    <row r="51" spans="1:12">
      <c r="A51" s="2"/>
      <c r="B51" s="2" t="s">
        <v>353</v>
      </c>
      <c r="C51" s="112"/>
      <c r="D51" s="112">
        <v>15</v>
      </c>
      <c r="E51" s="112"/>
      <c r="F51" s="74"/>
      <c r="G51" s="39">
        <v>1200</v>
      </c>
      <c r="H51" s="141">
        <f t="shared" si="8"/>
        <v>0</v>
      </c>
      <c r="I51" s="141">
        <f t="shared" si="1"/>
        <v>18000</v>
      </c>
      <c r="J51" s="141">
        <f t="shared" si="6"/>
        <v>0</v>
      </c>
      <c r="K51" s="141">
        <f t="shared" si="5"/>
        <v>0</v>
      </c>
      <c r="L51" s="142">
        <f t="shared" si="7"/>
        <v>18000</v>
      </c>
    </row>
    <row r="52" spans="1:12">
      <c r="A52" s="2"/>
      <c r="B52" s="2" t="s">
        <v>473</v>
      </c>
      <c r="C52" s="112"/>
      <c r="D52" s="112">
        <v>8</v>
      </c>
      <c r="E52" s="112"/>
      <c r="F52" s="74"/>
      <c r="G52" s="39">
        <v>900</v>
      </c>
      <c r="H52" s="141">
        <f t="shared" si="8"/>
        <v>0</v>
      </c>
      <c r="I52" s="141">
        <f t="shared" si="1"/>
        <v>7200</v>
      </c>
      <c r="J52" s="141">
        <f t="shared" si="6"/>
        <v>0</v>
      </c>
      <c r="K52" s="141">
        <f t="shared" si="5"/>
        <v>0</v>
      </c>
      <c r="L52" s="142">
        <f t="shared" si="7"/>
        <v>7200</v>
      </c>
    </row>
    <row r="53" spans="1:12">
      <c r="A53" s="22"/>
      <c r="B53" s="2" t="s">
        <v>125</v>
      </c>
      <c r="C53" s="112"/>
      <c r="D53" s="112">
        <v>1</v>
      </c>
      <c r="E53" s="112"/>
      <c r="F53" s="74"/>
      <c r="G53" s="39">
        <v>321</v>
      </c>
      <c r="H53" s="141">
        <f t="shared" si="8"/>
        <v>0</v>
      </c>
      <c r="I53" s="141">
        <f t="shared" si="1"/>
        <v>321</v>
      </c>
      <c r="J53" s="141">
        <f t="shared" si="6"/>
        <v>0</v>
      </c>
      <c r="K53" s="141">
        <f t="shared" si="5"/>
        <v>0</v>
      </c>
      <c r="L53" s="142">
        <f t="shared" si="7"/>
        <v>321</v>
      </c>
    </row>
    <row r="54" spans="1:12">
      <c r="A54" s="2"/>
      <c r="B54" s="2" t="s">
        <v>124</v>
      </c>
      <c r="C54" s="112"/>
      <c r="D54" s="112">
        <v>0</v>
      </c>
      <c r="E54" s="112"/>
      <c r="F54" s="74"/>
      <c r="G54" s="39">
        <v>231</v>
      </c>
      <c r="H54" s="141">
        <f t="shared" si="8"/>
        <v>0</v>
      </c>
      <c r="I54" s="141">
        <f t="shared" si="1"/>
        <v>0</v>
      </c>
      <c r="J54" s="141">
        <f t="shared" si="6"/>
        <v>0</v>
      </c>
      <c r="K54" s="141">
        <f t="shared" si="5"/>
        <v>0</v>
      </c>
      <c r="L54" s="142">
        <f t="shared" si="7"/>
        <v>0</v>
      </c>
    </row>
    <row r="55" spans="1:12">
      <c r="A55" s="2"/>
      <c r="B55" s="2" t="s">
        <v>81</v>
      </c>
      <c r="C55" s="112">
        <v>6</v>
      </c>
      <c r="D55" s="112"/>
      <c r="E55" s="112"/>
      <c r="F55" s="74"/>
      <c r="G55" s="39">
        <v>1020</v>
      </c>
      <c r="H55" s="141">
        <f t="shared" si="8"/>
        <v>6120</v>
      </c>
      <c r="I55" s="141">
        <f t="shared" si="1"/>
        <v>0</v>
      </c>
      <c r="J55" s="141">
        <f t="shared" si="6"/>
        <v>0</v>
      </c>
      <c r="K55" s="141">
        <f t="shared" si="5"/>
        <v>0</v>
      </c>
      <c r="L55" s="142">
        <f t="shared" si="7"/>
        <v>6120</v>
      </c>
    </row>
    <row r="56" spans="1:12">
      <c r="A56" s="2"/>
      <c r="B56" s="2" t="s">
        <v>18</v>
      </c>
      <c r="C56" s="112">
        <v>10</v>
      </c>
      <c r="D56" s="112"/>
      <c r="E56" s="112">
        <v>2</v>
      </c>
      <c r="F56" s="74"/>
      <c r="G56" s="39">
        <v>216</v>
      </c>
      <c r="H56" s="141">
        <f t="shared" si="8"/>
        <v>2160</v>
      </c>
      <c r="I56" s="141">
        <f t="shared" si="1"/>
        <v>0</v>
      </c>
      <c r="J56" s="141">
        <f t="shared" si="6"/>
        <v>432</v>
      </c>
      <c r="K56" s="141">
        <f t="shared" si="5"/>
        <v>0</v>
      </c>
      <c r="L56" s="142">
        <f t="shared" si="7"/>
        <v>2592</v>
      </c>
    </row>
    <row r="57" spans="1:12">
      <c r="A57" s="2"/>
      <c r="B57" s="2" t="s">
        <v>17</v>
      </c>
      <c r="C57" s="112"/>
      <c r="D57" s="112">
        <v>130</v>
      </c>
      <c r="E57" s="112"/>
      <c r="F57" s="74"/>
      <c r="G57" s="39">
        <v>62.5</v>
      </c>
      <c r="H57" s="141"/>
      <c r="I57" s="141">
        <f t="shared" si="1"/>
        <v>8125</v>
      </c>
      <c r="J57" s="141">
        <f t="shared" si="6"/>
        <v>0</v>
      </c>
      <c r="K57" s="141">
        <f t="shared" si="5"/>
        <v>0</v>
      </c>
      <c r="L57" s="142">
        <f t="shared" si="7"/>
        <v>8125</v>
      </c>
    </row>
    <row r="58" spans="1:12">
      <c r="A58" s="2"/>
      <c r="B58" s="2" t="s">
        <v>47</v>
      </c>
      <c r="C58" s="112">
        <v>0</v>
      </c>
      <c r="D58" s="112"/>
      <c r="E58" s="112"/>
      <c r="F58" s="74"/>
      <c r="G58" s="39">
        <v>1121</v>
      </c>
      <c r="H58" s="141">
        <f>C58*G58</f>
        <v>0</v>
      </c>
      <c r="I58" s="141">
        <f t="shared" si="1"/>
        <v>0</v>
      </c>
      <c r="J58" s="141">
        <f t="shared" si="6"/>
        <v>0</v>
      </c>
      <c r="K58" s="141">
        <f t="shared" si="5"/>
        <v>0</v>
      </c>
      <c r="L58" s="142">
        <f t="shared" si="7"/>
        <v>0</v>
      </c>
    </row>
    <row r="59" spans="1:12" ht="14.25" customHeight="1">
      <c r="A59" s="2"/>
      <c r="B59" s="2" t="s">
        <v>48</v>
      </c>
      <c r="C59" s="112">
        <v>0</v>
      </c>
      <c r="D59" s="112"/>
      <c r="E59" s="112"/>
      <c r="F59" s="74"/>
      <c r="G59" s="39">
        <v>916</v>
      </c>
      <c r="H59" s="141">
        <f>C59*G59</f>
        <v>0</v>
      </c>
      <c r="I59" s="141">
        <f t="shared" si="1"/>
        <v>0</v>
      </c>
      <c r="J59" s="141">
        <f t="shared" si="6"/>
        <v>0</v>
      </c>
      <c r="K59" s="141">
        <f t="shared" si="5"/>
        <v>0</v>
      </c>
      <c r="L59" s="142">
        <f t="shared" si="7"/>
        <v>0</v>
      </c>
    </row>
    <row r="60" spans="1:12" ht="25.5" customHeight="1">
      <c r="A60" s="2"/>
      <c r="B60" s="11" t="s">
        <v>191</v>
      </c>
      <c r="C60" s="112">
        <v>5</v>
      </c>
      <c r="D60" s="112"/>
      <c r="E60" s="112">
        <v>20</v>
      </c>
      <c r="F60" s="74"/>
      <c r="G60" s="39">
        <v>202.5</v>
      </c>
      <c r="H60" s="141">
        <f>C60*G60</f>
        <v>1012.5</v>
      </c>
      <c r="I60" s="141">
        <f t="shared" si="1"/>
        <v>0</v>
      </c>
      <c r="J60" s="141">
        <f t="shared" si="6"/>
        <v>4050</v>
      </c>
      <c r="K60" s="141">
        <f t="shared" si="5"/>
        <v>0</v>
      </c>
      <c r="L60" s="142">
        <f t="shared" si="7"/>
        <v>5062.5</v>
      </c>
    </row>
    <row r="61" spans="1:12" ht="12.75" customHeight="1">
      <c r="A61" s="2"/>
      <c r="B61" s="11" t="s">
        <v>358</v>
      </c>
      <c r="C61" s="112"/>
      <c r="D61" s="112">
        <v>4</v>
      </c>
      <c r="E61" s="112"/>
      <c r="F61" s="74"/>
      <c r="G61" s="39">
        <v>90</v>
      </c>
      <c r="H61" s="141"/>
      <c r="I61" s="141"/>
      <c r="J61" s="141"/>
      <c r="K61" s="141">
        <f t="shared" si="5"/>
        <v>0</v>
      </c>
      <c r="L61" s="142">
        <f t="shared" si="7"/>
        <v>0</v>
      </c>
    </row>
    <row r="62" spans="1:12">
      <c r="A62" s="2"/>
      <c r="B62" s="2" t="s">
        <v>83</v>
      </c>
      <c r="C62" s="112"/>
      <c r="D62" s="112">
        <v>50</v>
      </c>
      <c r="E62" s="112"/>
      <c r="F62" s="74"/>
      <c r="G62" s="39">
        <v>130</v>
      </c>
      <c r="H62" s="141">
        <f t="shared" ref="H62:H79" si="9">C62*G62</f>
        <v>0</v>
      </c>
      <c r="I62" s="141">
        <f t="shared" ref="I62:I79" si="10">D62*G62</f>
        <v>6500</v>
      </c>
      <c r="J62" s="141">
        <f t="shared" ref="J62:J79" si="11">E62*G62</f>
        <v>0</v>
      </c>
      <c r="K62" s="141">
        <f t="shared" si="5"/>
        <v>0</v>
      </c>
      <c r="L62" s="142">
        <f t="shared" si="7"/>
        <v>6500</v>
      </c>
    </row>
    <row r="63" spans="1:12">
      <c r="A63" s="2"/>
      <c r="B63" s="2" t="s">
        <v>449</v>
      </c>
      <c r="C63" s="112">
        <v>4</v>
      </c>
      <c r="D63" s="112"/>
      <c r="E63" s="112"/>
      <c r="F63" s="74"/>
      <c r="G63" s="39">
        <v>740</v>
      </c>
      <c r="H63" s="141">
        <f t="shared" si="9"/>
        <v>2960</v>
      </c>
      <c r="I63" s="141">
        <f t="shared" si="10"/>
        <v>0</v>
      </c>
      <c r="J63" s="141">
        <f t="shared" si="11"/>
        <v>0</v>
      </c>
      <c r="K63" s="141">
        <f t="shared" si="5"/>
        <v>0</v>
      </c>
      <c r="L63" s="142">
        <f t="shared" si="7"/>
        <v>2960</v>
      </c>
    </row>
    <row r="64" spans="1:12">
      <c r="A64" s="2"/>
      <c r="B64" s="2" t="s">
        <v>34</v>
      </c>
      <c r="C64" s="112">
        <v>10</v>
      </c>
      <c r="D64" s="112"/>
      <c r="E64" s="112"/>
      <c r="F64" s="74"/>
      <c r="G64" s="39">
        <v>709</v>
      </c>
      <c r="H64" s="141">
        <f t="shared" si="9"/>
        <v>7090</v>
      </c>
      <c r="I64" s="141">
        <f t="shared" si="10"/>
        <v>0</v>
      </c>
      <c r="J64" s="141">
        <f t="shared" si="11"/>
        <v>0</v>
      </c>
      <c r="K64" s="141">
        <f t="shared" si="5"/>
        <v>0</v>
      </c>
      <c r="L64" s="142">
        <f t="shared" si="7"/>
        <v>7090</v>
      </c>
    </row>
    <row r="65" spans="1:12">
      <c r="A65" s="2"/>
      <c r="B65" s="2" t="s">
        <v>134</v>
      </c>
      <c r="C65" s="112"/>
      <c r="D65" s="112">
        <v>2</v>
      </c>
      <c r="E65" s="112">
        <v>1</v>
      </c>
      <c r="F65" s="74"/>
      <c r="G65" s="39">
        <v>2831</v>
      </c>
      <c r="H65" s="141">
        <f t="shared" si="9"/>
        <v>0</v>
      </c>
      <c r="I65" s="141">
        <f t="shared" si="10"/>
        <v>5662</v>
      </c>
      <c r="J65" s="141">
        <f t="shared" si="11"/>
        <v>2831</v>
      </c>
      <c r="K65" s="141">
        <f t="shared" si="5"/>
        <v>0</v>
      </c>
      <c r="L65" s="142">
        <f t="shared" si="7"/>
        <v>8493</v>
      </c>
    </row>
    <row r="66" spans="1:12">
      <c r="A66" s="2"/>
      <c r="B66" s="2" t="s">
        <v>84</v>
      </c>
      <c r="C66" s="112"/>
      <c r="D66" s="111">
        <v>0</v>
      </c>
      <c r="E66" s="112"/>
      <c r="F66" s="74"/>
      <c r="G66" s="39">
        <v>203</v>
      </c>
      <c r="H66" s="141">
        <f t="shared" si="9"/>
        <v>0</v>
      </c>
      <c r="I66" s="141">
        <f t="shared" si="10"/>
        <v>0</v>
      </c>
      <c r="J66" s="141">
        <f t="shared" si="11"/>
        <v>0</v>
      </c>
      <c r="K66" s="141">
        <f t="shared" si="5"/>
        <v>0</v>
      </c>
      <c r="L66" s="142">
        <f t="shared" si="7"/>
        <v>0</v>
      </c>
    </row>
    <row r="67" spans="1:12">
      <c r="A67" s="2"/>
      <c r="B67" s="20" t="s">
        <v>175</v>
      </c>
      <c r="C67" s="171">
        <v>1</v>
      </c>
      <c r="D67" s="112"/>
      <c r="E67" s="112"/>
      <c r="F67" s="74"/>
      <c r="G67" s="39">
        <v>400</v>
      </c>
      <c r="H67" s="141">
        <f t="shared" si="9"/>
        <v>400</v>
      </c>
      <c r="I67" s="141">
        <f t="shared" si="10"/>
        <v>0</v>
      </c>
      <c r="J67" s="141">
        <f t="shared" si="11"/>
        <v>0</v>
      </c>
      <c r="K67" s="141">
        <f t="shared" si="5"/>
        <v>0</v>
      </c>
      <c r="L67" s="142">
        <f t="shared" si="7"/>
        <v>400</v>
      </c>
    </row>
    <row r="68" spans="1:12">
      <c r="A68" s="2"/>
      <c r="B68" s="2" t="s">
        <v>111</v>
      </c>
      <c r="C68" s="112">
        <v>4</v>
      </c>
      <c r="D68" s="112"/>
      <c r="E68" s="112"/>
      <c r="F68" s="74"/>
      <c r="G68" s="39">
        <v>648</v>
      </c>
      <c r="H68" s="141">
        <f t="shared" si="9"/>
        <v>2592</v>
      </c>
      <c r="I68" s="141">
        <f t="shared" si="10"/>
        <v>0</v>
      </c>
      <c r="J68" s="141">
        <f t="shared" si="11"/>
        <v>0</v>
      </c>
      <c r="K68" s="141">
        <f t="shared" si="5"/>
        <v>0</v>
      </c>
      <c r="L68" s="142">
        <f t="shared" si="7"/>
        <v>2592</v>
      </c>
    </row>
    <row r="69" spans="1:12">
      <c r="A69" s="22"/>
      <c r="B69" s="45" t="s">
        <v>174</v>
      </c>
      <c r="C69" s="112"/>
      <c r="D69" s="112">
        <v>15</v>
      </c>
      <c r="E69" s="112"/>
      <c r="F69" s="74"/>
      <c r="G69" s="39">
        <v>235</v>
      </c>
      <c r="H69" s="141">
        <f t="shared" si="9"/>
        <v>0</v>
      </c>
      <c r="I69" s="141">
        <f t="shared" si="10"/>
        <v>3525</v>
      </c>
      <c r="J69" s="141">
        <f t="shared" si="11"/>
        <v>0</v>
      </c>
      <c r="K69" s="141">
        <f t="shared" si="5"/>
        <v>0</v>
      </c>
      <c r="L69" s="142">
        <f t="shared" si="7"/>
        <v>3525</v>
      </c>
    </row>
    <row r="70" spans="1:12">
      <c r="A70" s="22"/>
      <c r="B70" s="2" t="s">
        <v>50</v>
      </c>
      <c r="C70" s="112"/>
      <c r="D70" s="112">
        <v>20</v>
      </c>
      <c r="E70" s="112"/>
      <c r="F70" s="74"/>
      <c r="G70" s="39">
        <v>74</v>
      </c>
      <c r="H70" s="141">
        <f t="shared" si="9"/>
        <v>0</v>
      </c>
      <c r="I70" s="141">
        <f t="shared" si="10"/>
        <v>1480</v>
      </c>
      <c r="J70" s="141">
        <f t="shared" si="11"/>
        <v>0</v>
      </c>
      <c r="K70" s="141">
        <f t="shared" si="5"/>
        <v>0</v>
      </c>
      <c r="L70" s="142">
        <f t="shared" si="7"/>
        <v>1480</v>
      </c>
    </row>
    <row r="71" spans="1:12">
      <c r="A71" s="2"/>
      <c r="B71" s="2" t="s">
        <v>51</v>
      </c>
      <c r="C71" s="112"/>
      <c r="D71" s="112">
        <v>0</v>
      </c>
      <c r="E71" s="112"/>
      <c r="F71" s="74"/>
      <c r="G71" s="39">
        <v>75.5</v>
      </c>
      <c r="H71" s="141">
        <f t="shared" si="9"/>
        <v>0</v>
      </c>
      <c r="I71" s="141">
        <f t="shared" si="10"/>
        <v>0</v>
      </c>
      <c r="J71" s="141">
        <f t="shared" si="11"/>
        <v>0</v>
      </c>
      <c r="K71" s="141">
        <f t="shared" si="5"/>
        <v>0</v>
      </c>
      <c r="L71" s="142">
        <f t="shared" si="7"/>
        <v>0</v>
      </c>
    </row>
    <row r="72" spans="1:12">
      <c r="A72" s="2"/>
      <c r="B72" s="2" t="s">
        <v>52</v>
      </c>
      <c r="C72" s="112"/>
      <c r="D72" s="112">
        <v>0</v>
      </c>
      <c r="E72" s="112"/>
      <c r="F72" s="74"/>
      <c r="G72" s="39">
        <v>68.5</v>
      </c>
      <c r="H72" s="141">
        <f t="shared" si="9"/>
        <v>0</v>
      </c>
      <c r="I72" s="141">
        <f t="shared" si="10"/>
        <v>0</v>
      </c>
      <c r="J72" s="141">
        <f t="shared" si="11"/>
        <v>0</v>
      </c>
      <c r="K72" s="141">
        <f t="shared" si="5"/>
        <v>0</v>
      </c>
      <c r="L72" s="142">
        <f t="shared" si="7"/>
        <v>0</v>
      </c>
    </row>
    <row r="73" spans="1:12">
      <c r="A73" s="2"/>
      <c r="B73" s="2" t="s">
        <v>168</v>
      </c>
      <c r="C73" s="173">
        <v>0</v>
      </c>
      <c r="D73" s="112"/>
      <c r="E73" s="112"/>
      <c r="F73" s="74"/>
      <c r="G73" s="39">
        <v>1038</v>
      </c>
      <c r="H73" s="141">
        <f t="shared" si="9"/>
        <v>0</v>
      </c>
      <c r="I73" s="141">
        <f t="shared" si="10"/>
        <v>0</v>
      </c>
      <c r="J73" s="141">
        <f t="shared" si="11"/>
        <v>0</v>
      </c>
      <c r="K73" s="141">
        <f t="shared" si="5"/>
        <v>0</v>
      </c>
      <c r="L73" s="142">
        <f t="shared" si="7"/>
        <v>0</v>
      </c>
    </row>
    <row r="74" spans="1:12">
      <c r="A74" s="2"/>
      <c r="B74" s="2" t="s">
        <v>99</v>
      </c>
      <c r="C74" s="112"/>
      <c r="D74" s="112"/>
      <c r="E74" s="74">
        <v>180</v>
      </c>
      <c r="F74" s="74"/>
      <c r="G74" s="39">
        <v>180</v>
      </c>
      <c r="H74" s="141">
        <f t="shared" si="9"/>
        <v>0</v>
      </c>
      <c r="I74" s="141">
        <f t="shared" si="10"/>
        <v>0</v>
      </c>
      <c r="J74" s="141">
        <f t="shared" si="11"/>
        <v>32400</v>
      </c>
      <c r="K74" s="141">
        <f t="shared" si="5"/>
        <v>0</v>
      </c>
      <c r="L74" s="142">
        <f t="shared" si="7"/>
        <v>32400</v>
      </c>
    </row>
    <row r="75" spans="1:12" ht="24.75" customHeight="1">
      <c r="A75" s="2"/>
      <c r="B75" s="11" t="s">
        <v>354</v>
      </c>
      <c r="C75" s="112"/>
      <c r="D75" s="112"/>
      <c r="E75" s="74">
        <v>48</v>
      </c>
      <c r="F75" s="74"/>
      <c r="G75" s="39">
        <v>180</v>
      </c>
      <c r="H75" s="141">
        <f t="shared" si="9"/>
        <v>0</v>
      </c>
      <c r="I75" s="141">
        <f t="shared" si="10"/>
        <v>0</v>
      </c>
      <c r="J75" s="141">
        <f t="shared" si="11"/>
        <v>8640</v>
      </c>
      <c r="K75" s="141">
        <f t="shared" si="5"/>
        <v>0</v>
      </c>
      <c r="L75" s="142">
        <f t="shared" si="7"/>
        <v>8640</v>
      </c>
    </row>
    <row r="76" spans="1:12">
      <c r="A76" s="2"/>
      <c r="B76" s="2" t="s">
        <v>271</v>
      </c>
      <c r="C76" s="112"/>
      <c r="D76" s="112"/>
      <c r="E76" s="74">
        <v>2</v>
      </c>
      <c r="F76" s="74"/>
      <c r="G76" s="39">
        <v>1191.5999999999999</v>
      </c>
      <c r="H76" s="141">
        <f t="shared" si="9"/>
        <v>0</v>
      </c>
      <c r="I76" s="141">
        <f t="shared" si="10"/>
        <v>0</v>
      </c>
      <c r="J76" s="141">
        <f t="shared" si="11"/>
        <v>2383.1999999999998</v>
      </c>
      <c r="K76" s="141">
        <f t="shared" si="5"/>
        <v>0</v>
      </c>
      <c r="L76" s="142">
        <f t="shared" si="7"/>
        <v>2383.1999999999998</v>
      </c>
    </row>
    <row r="77" spans="1:12">
      <c r="A77" s="2"/>
      <c r="B77" s="2" t="s">
        <v>285</v>
      </c>
      <c r="C77" s="112"/>
      <c r="D77" s="112"/>
      <c r="E77" s="111">
        <v>30</v>
      </c>
      <c r="F77" s="74"/>
      <c r="G77" s="39">
        <v>1068.5</v>
      </c>
      <c r="H77" s="141">
        <f t="shared" si="9"/>
        <v>0</v>
      </c>
      <c r="I77" s="141">
        <f t="shared" si="10"/>
        <v>0</v>
      </c>
      <c r="J77" s="141">
        <f t="shared" si="11"/>
        <v>32055</v>
      </c>
      <c r="K77" s="141">
        <f t="shared" si="5"/>
        <v>0</v>
      </c>
      <c r="L77" s="142">
        <f t="shared" si="7"/>
        <v>32055</v>
      </c>
    </row>
    <row r="78" spans="1:12">
      <c r="A78" s="2"/>
      <c r="B78" s="2" t="s">
        <v>456</v>
      </c>
      <c r="C78" s="112"/>
      <c r="D78" s="112"/>
      <c r="E78" s="74">
        <v>2</v>
      </c>
      <c r="F78" s="74"/>
      <c r="G78" s="39">
        <v>850</v>
      </c>
      <c r="H78" s="141">
        <f t="shared" si="9"/>
        <v>0</v>
      </c>
      <c r="I78" s="141">
        <f t="shared" si="10"/>
        <v>0</v>
      </c>
      <c r="J78" s="141">
        <f t="shared" si="11"/>
        <v>1700</v>
      </c>
      <c r="K78" s="141">
        <f t="shared" si="5"/>
        <v>0</v>
      </c>
      <c r="L78" s="142">
        <f t="shared" si="7"/>
        <v>1700</v>
      </c>
    </row>
    <row r="79" spans="1:12">
      <c r="A79" s="2"/>
      <c r="B79" s="7" t="s">
        <v>5</v>
      </c>
      <c r="C79" s="112">
        <v>20</v>
      </c>
      <c r="D79" s="112"/>
      <c r="E79" s="112"/>
      <c r="F79" s="74"/>
      <c r="G79" s="39">
        <v>8500</v>
      </c>
      <c r="H79" s="141">
        <f t="shared" si="9"/>
        <v>170000</v>
      </c>
      <c r="I79" s="141">
        <f t="shared" si="10"/>
        <v>0</v>
      </c>
      <c r="J79" s="141">
        <f t="shared" si="11"/>
        <v>0</v>
      </c>
      <c r="K79" s="141">
        <f t="shared" si="5"/>
        <v>0</v>
      </c>
      <c r="L79" s="142">
        <f t="shared" si="7"/>
        <v>170000</v>
      </c>
    </row>
    <row r="80" spans="1:12" ht="24">
      <c r="A80" s="98" t="s">
        <v>58</v>
      </c>
      <c r="B80" s="66"/>
      <c r="C80" s="111"/>
      <c r="D80" s="111"/>
      <c r="E80" s="111"/>
      <c r="F80" s="111"/>
      <c r="G80" s="39"/>
      <c r="H80" s="144">
        <f>SUM(H9:H79)</f>
        <v>305361</v>
      </c>
      <c r="I80" s="144">
        <f>SUM(I9:I79)</f>
        <v>377950</v>
      </c>
      <c r="J80" s="144">
        <f>SUM(J9:J79)</f>
        <v>92846.2</v>
      </c>
      <c r="K80" s="144">
        <f>SUM(K9:K79)</f>
        <v>0</v>
      </c>
      <c r="L80" s="144">
        <f>SUM(L10:L79)</f>
        <v>776157.2</v>
      </c>
    </row>
    <row r="81" spans="1:12">
      <c r="A81" s="120">
        <v>2</v>
      </c>
      <c r="B81" s="81" t="s">
        <v>90</v>
      </c>
      <c r="C81" s="112"/>
      <c r="D81" s="112"/>
      <c r="E81" s="112"/>
      <c r="F81" s="74"/>
      <c r="G81" s="7"/>
      <c r="H81" s="141"/>
      <c r="I81" s="141"/>
      <c r="J81" s="141"/>
      <c r="K81" s="141"/>
      <c r="L81" s="142"/>
    </row>
    <row r="82" spans="1:12">
      <c r="A82" s="2"/>
      <c r="B82" s="2" t="s">
        <v>355</v>
      </c>
      <c r="C82" s="112"/>
      <c r="D82" s="112">
        <v>250</v>
      </c>
      <c r="E82" s="112"/>
      <c r="F82" s="74"/>
      <c r="G82" s="39">
        <v>494</v>
      </c>
      <c r="H82" s="141">
        <f>C82*G82</f>
        <v>0</v>
      </c>
      <c r="I82" s="141">
        <f>D82*G82</f>
        <v>123500</v>
      </c>
      <c r="J82" s="141">
        <f>E82*G82</f>
        <v>0</v>
      </c>
      <c r="K82" s="141">
        <f>F82*G82</f>
        <v>0</v>
      </c>
      <c r="L82" s="142">
        <f>SUM(H82:K82)</f>
        <v>123500</v>
      </c>
    </row>
    <row r="83" spans="1:12">
      <c r="A83" s="2"/>
      <c r="B83" s="2" t="s">
        <v>65</v>
      </c>
      <c r="C83" s="112"/>
      <c r="D83" s="174">
        <v>6</v>
      </c>
      <c r="E83" s="112"/>
      <c r="F83" s="74"/>
      <c r="G83" s="39">
        <v>1996</v>
      </c>
      <c r="H83" s="141">
        <f>C83*G83</f>
        <v>0</v>
      </c>
      <c r="I83" s="141">
        <f>D83*G83</f>
        <v>11976</v>
      </c>
      <c r="J83" s="141">
        <f>E83*G83</f>
        <v>0</v>
      </c>
      <c r="K83" s="141">
        <f>F83*G83</f>
        <v>0</v>
      </c>
      <c r="L83" s="142">
        <f>SUM(H83:K83)</f>
        <v>11976</v>
      </c>
    </row>
    <row r="84" spans="1:12">
      <c r="A84" s="2"/>
      <c r="B84" s="2" t="s">
        <v>66</v>
      </c>
      <c r="C84" s="112"/>
      <c r="D84" s="174">
        <v>4</v>
      </c>
      <c r="E84" s="112"/>
      <c r="F84" s="74"/>
      <c r="G84" s="39">
        <v>1105</v>
      </c>
      <c r="H84" s="141">
        <f>C84*G84</f>
        <v>0</v>
      </c>
      <c r="I84" s="141">
        <f>D84*G84</f>
        <v>4420</v>
      </c>
      <c r="J84" s="141">
        <f>E84*G84</f>
        <v>0</v>
      </c>
      <c r="K84" s="141">
        <f>F84*G84</f>
        <v>0</v>
      </c>
      <c r="L84" s="142">
        <f>SUM(H84:K84)</f>
        <v>4420</v>
      </c>
    </row>
    <row r="85" spans="1:12" ht="24">
      <c r="A85" s="98" t="s">
        <v>58</v>
      </c>
      <c r="B85" s="9"/>
      <c r="C85" s="111"/>
      <c r="D85" s="111"/>
      <c r="E85" s="111"/>
      <c r="F85" s="111"/>
      <c r="G85" s="39"/>
      <c r="H85" s="144">
        <f>SUM(H82:H84)</f>
        <v>0</v>
      </c>
      <c r="I85" s="144">
        <f>SUM(I82:I84)</f>
        <v>139896</v>
      </c>
      <c r="J85" s="144">
        <f>SUM(J82:J84)</f>
        <v>0</v>
      </c>
      <c r="K85" s="144">
        <f>SUM(K82:K84)</f>
        <v>0</v>
      </c>
      <c r="L85" s="144">
        <f>SUM(L82:L84)</f>
        <v>139896</v>
      </c>
    </row>
    <row r="86" spans="1:12" ht="30" customHeight="1">
      <c r="A86" s="181">
        <v>3</v>
      </c>
      <c r="B86" s="81" t="s">
        <v>337</v>
      </c>
      <c r="C86" s="154"/>
      <c r="D86" s="154"/>
      <c r="E86" s="154"/>
      <c r="F86" s="155"/>
      <c r="G86" s="155"/>
      <c r="H86" s="156"/>
      <c r="I86" s="156"/>
      <c r="J86" s="156"/>
      <c r="K86" s="156"/>
      <c r="L86" s="146"/>
    </row>
    <row r="87" spans="1:12">
      <c r="A87" s="2"/>
      <c r="B87" s="2" t="s">
        <v>15</v>
      </c>
      <c r="C87" s="112">
        <v>20</v>
      </c>
      <c r="D87" s="112"/>
      <c r="E87" s="112"/>
      <c r="F87" s="74"/>
      <c r="G87" s="39">
        <v>82.5</v>
      </c>
      <c r="H87" s="141">
        <f t="shared" ref="H87:H131" si="12">C87*G87</f>
        <v>1650</v>
      </c>
      <c r="I87" s="141">
        <f t="shared" ref="I87:I131" si="13">D87*G87</f>
        <v>0</v>
      </c>
      <c r="J87" s="141">
        <f t="shared" ref="J87:J131" si="14">E87*G87</f>
        <v>0</v>
      </c>
      <c r="K87" s="141">
        <f t="shared" ref="K87:K131" si="15">F87*G87</f>
        <v>0</v>
      </c>
      <c r="L87" s="142">
        <f t="shared" ref="L87:L131" si="16">SUM(H87:K87)</f>
        <v>1650</v>
      </c>
    </row>
    <row r="88" spans="1:12">
      <c r="A88" s="2"/>
      <c r="B88" s="5" t="s">
        <v>233</v>
      </c>
      <c r="C88" s="157"/>
      <c r="D88" s="158">
        <v>5</v>
      </c>
      <c r="E88" s="157"/>
      <c r="F88" s="159"/>
      <c r="G88" s="113">
        <v>130</v>
      </c>
      <c r="H88" s="141">
        <f t="shared" si="12"/>
        <v>0</v>
      </c>
      <c r="I88" s="141">
        <f t="shared" si="13"/>
        <v>650</v>
      </c>
      <c r="J88" s="141">
        <f t="shared" si="14"/>
        <v>0</v>
      </c>
      <c r="K88" s="141">
        <f t="shared" si="15"/>
        <v>0</v>
      </c>
      <c r="L88" s="142">
        <f t="shared" si="16"/>
        <v>650</v>
      </c>
    </row>
    <row r="89" spans="1:12">
      <c r="A89" s="2"/>
      <c r="B89" s="5" t="s">
        <v>29</v>
      </c>
      <c r="C89" s="157"/>
      <c r="D89" s="157">
        <v>0</v>
      </c>
      <c r="E89" s="157"/>
      <c r="F89" s="159"/>
      <c r="G89" s="113">
        <v>37</v>
      </c>
      <c r="H89" s="141">
        <f t="shared" si="12"/>
        <v>0</v>
      </c>
      <c r="I89" s="141">
        <f t="shared" si="13"/>
        <v>0</v>
      </c>
      <c r="J89" s="141">
        <f t="shared" si="14"/>
        <v>0</v>
      </c>
      <c r="K89" s="141">
        <f t="shared" si="15"/>
        <v>0</v>
      </c>
      <c r="L89" s="142">
        <f t="shared" si="16"/>
        <v>0</v>
      </c>
    </row>
    <row r="90" spans="1:12">
      <c r="A90" s="2"/>
      <c r="B90" s="5" t="s">
        <v>30</v>
      </c>
      <c r="C90" s="157"/>
      <c r="D90" s="157">
        <v>40</v>
      </c>
      <c r="E90" s="157"/>
      <c r="F90" s="159"/>
      <c r="G90" s="113">
        <v>37</v>
      </c>
      <c r="H90" s="141">
        <f t="shared" si="12"/>
        <v>0</v>
      </c>
      <c r="I90" s="141">
        <f t="shared" si="13"/>
        <v>1480</v>
      </c>
      <c r="J90" s="141">
        <f t="shared" si="14"/>
        <v>0</v>
      </c>
      <c r="K90" s="141">
        <f t="shared" si="15"/>
        <v>0</v>
      </c>
      <c r="L90" s="142">
        <f t="shared" si="16"/>
        <v>1480</v>
      </c>
    </row>
    <row r="91" spans="1:12">
      <c r="A91" s="2"/>
      <c r="B91" s="5" t="s">
        <v>70</v>
      </c>
      <c r="C91" s="112"/>
      <c r="D91" s="157">
        <v>0</v>
      </c>
      <c r="E91" s="112"/>
      <c r="F91" s="74"/>
      <c r="G91" s="114">
        <v>37</v>
      </c>
      <c r="H91" s="141">
        <f t="shared" si="12"/>
        <v>0</v>
      </c>
      <c r="I91" s="141">
        <f t="shared" si="13"/>
        <v>0</v>
      </c>
      <c r="J91" s="141">
        <f t="shared" si="14"/>
        <v>0</v>
      </c>
      <c r="K91" s="141">
        <f t="shared" si="15"/>
        <v>0</v>
      </c>
      <c r="L91" s="142">
        <f t="shared" si="16"/>
        <v>0</v>
      </c>
    </row>
    <row r="92" spans="1:12">
      <c r="A92" s="2"/>
      <c r="B92" s="5" t="s">
        <v>159</v>
      </c>
      <c r="C92" s="112"/>
      <c r="D92" s="112">
        <v>0</v>
      </c>
      <c r="E92" s="112"/>
      <c r="F92" s="74"/>
      <c r="G92" s="39">
        <v>140</v>
      </c>
      <c r="H92" s="141">
        <f t="shared" si="12"/>
        <v>0</v>
      </c>
      <c r="I92" s="141">
        <f t="shared" si="13"/>
        <v>0</v>
      </c>
      <c r="J92" s="141">
        <f t="shared" si="14"/>
        <v>0</v>
      </c>
      <c r="K92" s="141">
        <f t="shared" si="15"/>
        <v>0</v>
      </c>
      <c r="L92" s="142">
        <f t="shared" si="16"/>
        <v>0</v>
      </c>
    </row>
    <row r="93" spans="1:12">
      <c r="A93" s="2"/>
      <c r="B93" s="5" t="s">
        <v>274</v>
      </c>
      <c r="C93" s="154"/>
      <c r="D93" s="172">
        <v>75</v>
      </c>
      <c r="E93" s="154">
        <v>30</v>
      </c>
      <c r="F93" s="155"/>
      <c r="G93" s="114">
        <v>30</v>
      </c>
      <c r="H93" s="141">
        <f t="shared" si="12"/>
        <v>0</v>
      </c>
      <c r="I93" s="141">
        <f t="shared" si="13"/>
        <v>2250</v>
      </c>
      <c r="J93" s="141">
        <f t="shared" si="14"/>
        <v>900</v>
      </c>
      <c r="K93" s="141">
        <f t="shared" si="15"/>
        <v>0</v>
      </c>
      <c r="L93" s="142">
        <f t="shared" si="16"/>
        <v>3150</v>
      </c>
    </row>
    <row r="94" spans="1:12">
      <c r="A94" s="2"/>
      <c r="B94" s="5" t="s">
        <v>69</v>
      </c>
      <c r="C94" s="154"/>
      <c r="D94" s="154">
        <v>0</v>
      </c>
      <c r="E94" s="154">
        <v>0</v>
      </c>
      <c r="F94" s="74"/>
      <c r="G94" s="39">
        <v>40.5</v>
      </c>
      <c r="H94" s="141">
        <f t="shared" si="12"/>
        <v>0</v>
      </c>
      <c r="I94" s="141">
        <f t="shared" si="13"/>
        <v>0</v>
      </c>
      <c r="J94" s="141">
        <f t="shared" si="14"/>
        <v>0</v>
      </c>
      <c r="K94" s="141">
        <f t="shared" si="15"/>
        <v>0</v>
      </c>
      <c r="L94" s="142">
        <f t="shared" si="16"/>
        <v>0</v>
      </c>
    </row>
    <row r="95" spans="1:12">
      <c r="A95" s="2"/>
      <c r="B95" s="5" t="s">
        <v>160</v>
      </c>
      <c r="C95" s="172">
        <v>8</v>
      </c>
      <c r="D95" s="154"/>
      <c r="E95" s="170">
        <v>1</v>
      </c>
      <c r="F95" s="74"/>
      <c r="G95" s="114">
        <v>170</v>
      </c>
      <c r="H95" s="141">
        <f t="shared" si="12"/>
        <v>1360</v>
      </c>
      <c r="I95" s="141">
        <f t="shared" si="13"/>
        <v>0</v>
      </c>
      <c r="J95" s="141">
        <f t="shared" si="14"/>
        <v>170</v>
      </c>
      <c r="K95" s="141">
        <f t="shared" si="15"/>
        <v>0</v>
      </c>
      <c r="L95" s="142">
        <f t="shared" si="16"/>
        <v>1530</v>
      </c>
    </row>
    <row r="96" spans="1:12">
      <c r="A96" s="2"/>
      <c r="B96" s="5" t="s">
        <v>72</v>
      </c>
      <c r="C96" s="112"/>
      <c r="D96" s="112">
        <v>0</v>
      </c>
      <c r="E96" s="112"/>
      <c r="F96" s="74"/>
      <c r="G96" s="39">
        <v>50</v>
      </c>
      <c r="H96" s="141">
        <f t="shared" si="12"/>
        <v>0</v>
      </c>
      <c r="I96" s="141">
        <f t="shared" si="13"/>
        <v>0</v>
      </c>
      <c r="J96" s="141">
        <f t="shared" si="14"/>
        <v>0</v>
      </c>
      <c r="K96" s="141">
        <f t="shared" si="15"/>
        <v>0</v>
      </c>
      <c r="L96" s="142">
        <f t="shared" si="16"/>
        <v>0</v>
      </c>
    </row>
    <row r="97" spans="1:12">
      <c r="A97" s="2"/>
      <c r="B97" s="5" t="s">
        <v>188</v>
      </c>
      <c r="C97" s="112"/>
      <c r="D97" s="175">
        <v>0</v>
      </c>
      <c r="E97" s="112"/>
      <c r="F97" s="74"/>
      <c r="G97" s="39">
        <v>151</v>
      </c>
      <c r="H97" s="141">
        <f t="shared" si="12"/>
        <v>0</v>
      </c>
      <c r="I97" s="141">
        <f t="shared" si="13"/>
        <v>0</v>
      </c>
      <c r="J97" s="141">
        <f t="shared" si="14"/>
        <v>0</v>
      </c>
      <c r="K97" s="141">
        <f t="shared" si="15"/>
        <v>0</v>
      </c>
      <c r="L97" s="142">
        <f t="shared" si="16"/>
        <v>0</v>
      </c>
    </row>
    <row r="98" spans="1:12">
      <c r="A98" s="2"/>
      <c r="B98" s="5" t="s">
        <v>156</v>
      </c>
      <c r="C98" s="112"/>
      <c r="D98" s="112">
        <v>0</v>
      </c>
      <c r="E98" s="112"/>
      <c r="F98" s="74"/>
      <c r="G98" s="39">
        <v>1500</v>
      </c>
      <c r="H98" s="141">
        <f t="shared" si="12"/>
        <v>0</v>
      </c>
      <c r="I98" s="141">
        <f t="shared" si="13"/>
        <v>0</v>
      </c>
      <c r="J98" s="141">
        <f t="shared" si="14"/>
        <v>0</v>
      </c>
      <c r="K98" s="141">
        <f t="shared" si="15"/>
        <v>0</v>
      </c>
      <c r="L98" s="142">
        <f t="shared" si="16"/>
        <v>0</v>
      </c>
    </row>
    <row r="99" spans="1:12">
      <c r="A99" s="2"/>
      <c r="B99" s="5" t="s">
        <v>374</v>
      </c>
      <c r="C99" s="112"/>
      <c r="D99" s="112">
        <v>10</v>
      </c>
      <c r="E99" s="112">
        <v>4</v>
      </c>
      <c r="F99" s="74"/>
      <c r="G99" s="39">
        <v>400</v>
      </c>
      <c r="H99" s="141">
        <f t="shared" si="12"/>
        <v>0</v>
      </c>
      <c r="I99" s="141">
        <f t="shared" si="13"/>
        <v>4000</v>
      </c>
      <c r="J99" s="141">
        <f t="shared" si="14"/>
        <v>1600</v>
      </c>
      <c r="K99" s="141">
        <f t="shared" si="15"/>
        <v>0</v>
      </c>
      <c r="L99" s="142">
        <f t="shared" si="16"/>
        <v>5600</v>
      </c>
    </row>
    <row r="100" spans="1:12">
      <c r="A100" s="2"/>
      <c r="B100" s="5" t="s">
        <v>375</v>
      </c>
      <c r="C100" s="112"/>
      <c r="D100" s="112">
        <v>10</v>
      </c>
      <c r="E100" s="112"/>
      <c r="F100" s="74"/>
      <c r="G100" s="39">
        <v>380</v>
      </c>
      <c r="H100" s="141">
        <f t="shared" si="12"/>
        <v>0</v>
      </c>
      <c r="I100" s="141">
        <f t="shared" si="13"/>
        <v>3800</v>
      </c>
      <c r="J100" s="141">
        <f t="shared" si="14"/>
        <v>0</v>
      </c>
      <c r="K100" s="141">
        <f t="shared" si="15"/>
        <v>0</v>
      </c>
      <c r="L100" s="142">
        <f t="shared" si="16"/>
        <v>3800</v>
      </c>
    </row>
    <row r="101" spans="1:12">
      <c r="A101" s="2"/>
      <c r="B101" s="5" t="s">
        <v>370</v>
      </c>
      <c r="C101" s="112">
        <v>60</v>
      </c>
      <c r="D101" s="112"/>
      <c r="E101" s="112"/>
      <c r="F101" s="74"/>
      <c r="G101" s="39">
        <v>286.39999999999998</v>
      </c>
      <c r="H101" s="141">
        <f t="shared" si="12"/>
        <v>17184</v>
      </c>
      <c r="I101" s="141">
        <f t="shared" si="13"/>
        <v>0</v>
      </c>
      <c r="J101" s="141">
        <f t="shared" si="14"/>
        <v>0</v>
      </c>
      <c r="K101" s="141">
        <f t="shared" si="15"/>
        <v>0</v>
      </c>
      <c r="L101" s="142">
        <f t="shared" si="16"/>
        <v>17184</v>
      </c>
    </row>
    <row r="102" spans="1:12">
      <c r="A102" s="2"/>
      <c r="B102" s="2" t="s">
        <v>241</v>
      </c>
      <c r="C102" s="112">
        <v>60</v>
      </c>
      <c r="D102" s="112"/>
      <c r="E102" s="112"/>
      <c r="F102" s="74"/>
      <c r="G102" s="39">
        <v>306.5</v>
      </c>
      <c r="H102" s="141">
        <f t="shared" si="12"/>
        <v>18390</v>
      </c>
      <c r="I102" s="141">
        <f t="shared" si="13"/>
        <v>0</v>
      </c>
      <c r="J102" s="141">
        <f t="shared" si="14"/>
        <v>0</v>
      </c>
      <c r="K102" s="141">
        <f t="shared" si="15"/>
        <v>0</v>
      </c>
      <c r="L102" s="142">
        <f t="shared" si="16"/>
        <v>18390</v>
      </c>
    </row>
    <row r="103" spans="1:12">
      <c r="A103" s="2"/>
      <c r="B103" s="5" t="s">
        <v>67</v>
      </c>
      <c r="C103" s="154"/>
      <c r="D103" s="174">
        <v>0</v>
      </c>
      <c r="E103" s="112"/>
      <c r="F103" s="74"/>
      <c r="G103" s="39">
        <v>150</v>
      </c>
      <c r="H103" s="141">
        <f t="shared" si="12"/>
        <v>0</v>
      </c>
      <c r="I103" s="141">
        <f t="shared" si="13"/>
        <v>0</v>
      </c>
      <c r="J103" s="141">
        <f t="shared" si="14"/>
        <v>0</v>
      </c>
      <c r="K103" s="141">
        <f t="shared" si="15"/>
        <v>0</v>
      </c>
      <c r="L103" s="142">
        <f t="shared" si="16"/>
        <v>0</v>
      </c>
    </row>
    <row r="104" spans="1:12">
      <c r="A104" s="2"/>
      <c r="B104" s="5" t="s">
        <v>273</v>
      </c>
      <c r="C104" s="112"/>
      <c r="D104" s="74">
        <v>40</v>
      </c>
      <c r="E104" s="74">
        <v>24</v>
      </c>
      <c r="F104" s="74"/>
      <c r="G104" s="39">
        <v>2668.5</v>
      </c>
      <c r="H104" s="141">
        <f t="shared" si="12"/>
        <v>0</v>
      </c>
      <c r="I104" s="141">
        <f t="shared" si="13"/>
        <v>106740</v>
      </c>
      <c r="J104" s="141">
        <f t="shared" si="14"/>
        <v>64044</v>
      </c>
      <c r="K104" s="141">
        <f t="shared" si="15"/>
        <v>0</v>
      </c>
      <c r="L104" s="142">
        <f t="shared" si="16"/>
        <v>170784</v>
      </c>
    </row>
    <row r="105" spans="1:12">
      <c r="A105" s="2"/>
      <c r="B105" s="5" t="s">
        <v>451</v>
      </c>
      <c r="C105" s="112"/>
      <c r="D105" s="74">
        <v>40</v>
      </c>
      <c r="E105" s="74">
        <v>3</v>
      </c>
      <c r="F105" s="74"/>
      <c r="G105" s="39">
        <v>1800</v>
      </c>
      <c r="H105" s="141">
        <f t="shared" si="12"/>
        <v>0</v>
      </c>
      <c r="I105" s="141">
        <f t="shared" si="13"/>
        <v>72000</v>
      </c>
      <c r="J105" s="141">
        <f t="shared" si="14"/>
        <v>5400</v>
      </c>
      <c r="K105" s="141">
        <f t="shared" si="15"/>
        <v>0</v>
      </c>
      <c r="L105" s="142">
        <f t="shared" si="16"/>
        <v>77400</v>
      </c>
    </row>
    <row r="106" spans="1:12">
      <c r="A106" s="2"/>
      <c r="B106" s="5" t="s">
        <v>457</v>
      </c>
      <c r="C106" s="112"/>
      <c r="D106" s="74"/>
      <c r="E106" s="74">
        <v>3</v>
      </c>
      <c r="F106" s="74"/>
      <c r="G106" s="39">
        <v>1800</v>
      </c>
      <c r="H106" s="141">
        <f t="shared" si="12"/>
        <v>0</v>
      </c>
      <c r="I106" s="141">
        <f t="shared" si="13"/>
        <v>0</v>
      </c>
      <c r="J106" s="141">
        <f t="shared" si="14"/>
        <v>5400</v>
      </c>
      <c r="K106" s="141">
        <f t="shared" si="15"/>
        <v>0</v>
      </c>
      <c r="L106" s="142">
        <f t="shared" si="16"/>
        <v>5400</v>
      </c>
    </row>
    <row r="107" spans="1:12">
      <c r="A107" s="4"/>
      <c r="B107" s="2" t="s">
        <v>440</v>
      </c>
      <c r="C107" s="154"/>
      <c r="D107" s="154">
        <v>13</v>
      </c>
      <c r="E107" s="154"/>
      <c r="F107" s="155"/>
      <c r="G107" s="114">
        <v>95</v>
      </c>
      <c r="H107" s="141">
        <f t="shared" si="12"/>
        <v>0</v>
      </c>
      <c r="I107" s="141">
        <f t="shared" si="13"/>
        <v>1235</v>
      </c>
      <c r="J107" s="141">
        <f t="shared" si="14"/>
        <v>0</v>
      </c>
      <c r="K107" s="141">
        <f t="shared" si="15"/>
        <v>0</v>
      </c>
      <c r="L107" s="142">
        <f t="shared" si="16"/>
        <v>1235</v>
      </c>
    </row>
    <row r="108" spans="1:12">
      <c r="A108" s="4"/>
      <c r="B108" s="2" t="s">
        <v>73</v>
      </c>
      <c r="C108" s="112"/>
      <c r="D108" s="160">
        <v>0</v>
      </c>
      <c r="E108" s="112"/>
      <c r="F108" s="74"/>
      <c r="G108" s="39">
        <v>45</v>
      </c>
      <c r="H108" s="141">
        <f t="shared" si="12"/>
        <v>0</v>
      </c>
      <c r="I108" s="141">
        <f t="shared" si="13"/>
        <v>0</v>
      </c>
      <c r="J108" s="141">
        <f t="shared" si="14"/>
        <v>0</v>
      </c>
      <c r="K108" s="141">
        <f t="shared" si="15"/>
        <v>0</v>
      </c>
      <c r="L108" s="142">
        <f t="shared" si="16"/>
        <v>0</v>
      </c>
    </row>
    <row r="109" spans="1:12">
      <c r="A109" s="4"/>
      <c r="B109" s="2" t="s">
        <v>68</v>
      </c>
      <c r="C109" s="112"/>
      <c r="D109" s="160">
        <v>0</v>
      </c>
      <c r="E109" s="112"/>
      <c r="F109" s="74"/>
      <c r="G109" s="39">
        <v>45</v>
      </c>
      <c r="H109" s="141">
        <f t="shared" si="12"/>
        <v>0</v>
      </c>
      <c r="I109" s="141">
        <f t="shared" si="13"/>
        <v>0</v>
      </c>
      <c r="J109" s="141">
        <f t="shared" si="14"/>
        <v>0</v>
      </c>
      <c r="K109" s="141">
        <f t="shared" si="15"/>
        <v>0</v>
      </c>
      <c r="L109" s="142">
        <f t="shared" si="16"/>
        <v>0</v>
      </c>
    </row>
    <row r="110" spans="1:12">
      <c r="A110" s="2"/>
      <c r="B110" s="5" t="s">
        <v>235</v>
      </c>
      <c r="C110" s="112"/>
      <c r="D110" s="112">
        <v>12</v>
      </c>
      <c r="E110" s="112"/>
      <c r="F110" s="74"/>
      <c r="G110" s="39">
        <v>360</v>
      </c>
      <c r="H110" s="141">
        <f t="shared" si="12"/>
        <v>0</v>
      </c>
      <c r="I110" s="141">
        <f t="shared" si="13"/>
        <v>4320</v>
      </c>
      <c r="J110" s="141">
        <f t="shared" si="14"/>
        <v>0</v>
      </c>
      <c r="K110" s="141">
        <f t="shared" si="15"/>
        <v>0</v>
      </c>
      <c r="L110" s="142">
        <f t="shared" si="16"/>
        <v>4320</v>
      </c>
    </row>
    <row r="111" spans="1:12" ht="13.5" customHeight="1">
      <c r="A111" s="3"/>
      <c r="B111" s="42" t="s">
        <v>79</v>
      </c>
      <c r="C111" s="112"/>
      <c r="D111" s="74">
        <v>7</v>
      </c>
      <c r="E111" s="74">
        <v>8</v>
      </c>
      <c r="F111" s="74"/>
      <c r="G111" s="39">
        <v>151</v>
      </c>
      <c r="H111" s="141">
        <f t="shared" si="12"/>
        <v>0</v>
      </c>
      <c r="I111" s="141">
        <f t="shared" si="13"/>
        <v>1057</v>
      </c>
      <c r="J111" s="141">
        <f t="shared" si="14"/>
        <v>1208</v>
      </c>
      <c r="K111" s="141">
        <f t="shared" si="15"/>
        <v>0</v>
      </c>
      <c r="L111" s="134">
        <f t="shared" si="16"/>
        <v>2265</v>
      </c>
    </row>
    <row r="112" spans="1:12">
      <c r="A112" s="2"/>
      <c r="B112" s="10" t="s">
        <v>164</v>
      </c>
      <c r="C112" s="112"/>
      <c r="D112" s="112">
        <v>2</v>
      </c>
      <c r="E112" s="112"/>
      <c r="F112" s="74"/>
      <c r="G112" s="39">
        <v>200</v>
      </c>
      <c r="H112" s="141">
        <f t="shared" si="12"/>
        <v>0</v>
      </c>
      <c r="I112" s="141">
        <f t="shared" si="13"/>
        <v>400</v>
      </c>
      <c r="J112" s="141">
        <f t="shared" si="14"/>
        <v>0</v>
      </c>
      <c r="K112" s="141">
        <f t="shared" si="15"/>
        <v>0</v>
      </c>
      <c r="L112" s="142">
        <f t="shared" si="16"/>
        <v>400</v>
      </c>
    </row>
    <row r="113" spans="1:12">
      <c r="A113" s="2"/>
      <c r="B113" s="5" t="s">
        <v>361</v>
      </c>
      <c r="C113" s="173">
        <v>0</v>
      </c>
      <c r="D113" s="154"/>
      <c r="E113" s="112"/>
      <c r="F113" s="74"/>
      <c r="G113" s="39">
        <v>280</v>
      </c>
      <c r="H113" s="141">
        <f t="shared" si="12"/>
        <v>0</v>
      </c>
      <c r="I113" s="141">
        <f t="shared" si="13"/>
        <v>0</v>
      </c>
      <c r="J113" s="141">
        <f t="shared" si="14"/>
        <v>0</v>
      </c>
      <c r="K113" s="141">
        <f t="shared" si="15"/>
        <v>0</v>
      </c>
      <c r="L113" s="142">
        <f t="shared" si="16"/>
        <v>0</v>
      </c>
    </row>
    <row r="114" spans="1:12">
      <c r="A114" s="2"/>
      <c r="B114" s="5" t="s">
        <v>12</v>
      </c>
      <c r="C114" s="112"/>
      <c r="D114" s="112">
        <v>25</v>
      </c>
      <c r="E114" s="112"/>
      <c r="F114" s="74"/>
      <c r="G114" s="39">
        <v>1720</v>
      </c>
      <c r="H114" s="141">
        <f t="shared" si="12"/>
        <v>0</v>
      </c>
      <c r="I114" s="141">
        <f t="shared" si="13"/>
        <v>43000</v>
      </c>
      <c r="J114" s="141">
        <f t="shared" si="14"/>
        <v>0</v>
      </c>
      <c r="K114" s="141">
        <f t="shared" si="15"/>
        <v>0</v>
      </c>
      <c r="L114" s="142">
        <f t="shared" si="16"/>
        <v>43000</v>
      </c>
    </row>
    <row r="115" spans="1:12" ht="14.25" customHeight="1">
      <c r="A115" s="14"/>
      <c r="B115" s="25" t="s">
        <v>341</v>
      </c>
      <c r="C115" s="112"/>
      <c r="D115" s="173">
        <v>0</v>
      </c>
      <c r="E115" s="112"/>
      <c r="F115" s="74"/>
      <c r="G115" s="39">
        <v>250</v>
      </c>
      <c r="H115" s="141">
        <f t="shared" si="12"/>
        <v>0</v>
      </c>
      <c r="I115" s="141">
        <f t="shared" si="13"/>
        <v>0</v>
      </c>
      <c r="J115" s="141">
        <f t="shared" si="14"/>
        <v>0</v>
      </c>
      <c r="K115" s="141">
        <f t="shared" si="15"/>
        <v>0</v>
      </c>
      <c r="L115" s="142">
        <f t="shared" si="16"/>
        <v>0</v>
      </c>
    </row>
    <row r="116" spans="1:12">
      <c r="A116" s="2"/>
      <c r="B116" s="2" t="s">
        <v>117</v>
      </c>
      <c r="C116" s="154"/>
      <c r="D116" s="112">
        <v>1500</v>
      </c>
      <c r="E116" s="112"/>
      <c r="F116" s="74"/>
      <c r="G116" s="39">
        <v>12</v>
      </c>
      <c r="H116" s="141">
        <f t="shared" si="12"/>
        <v>0</v>
      </c>
      <c r="I116" s="141">
        <f t="shared" si="13"/>
        <v>18000</v>
      </c>
      <c r="J116" s="141">
        <f t="shared" si="14"/>
        <v>0</v>
      </c>
      <c r="K116" s="141">
        <f t="shared" si="15"/>
        <v>0</v>
      </c>
      <c r="L116" s="142">
        <f t="shared" si="16"/>
        <v>18000</v>
      </c>
    </row>
    <row r="117" spans="1:12">
      <c r="A117" s="2"/>
      <c r="B117" s="2" t="s">
        <v>76</v>
      </c>
      <c r="C117" s="112"/>
      <c r="D117" s="112">
        <v>1250</v>
      </c>
      <c r="E117" s="112">
        <v>200</v>
      </c>
      <c r="F117" s="112"/>
      <c r="G117" s="39">
        <v>30</v>
      </c>
      <c r="H117" s="141">
        <f t="shared" si="12"/>
        <v>0</v>
      </c>
      <c r="I117" s="141">
        <f t="shared" si="13"/>
        <v>37500</v>
      </c>
      <c r="J117" s="141">
        <f t="shared" si="14"/>
        <v>6000</v>
      </c>
      <c r="K117" s="141">
        <f t="shared" si="15"/>
        <v>0</v>
      </c>
      <c r="L117" s="142">
        <f t="shared" si="16"/>
        <v>43500</v>
      </c>
    </row>
    <row r="118" spans="1:12">
      <c r="A118" s="2"/>
      <c r="B118" s="2" t="s">
        <v>116</v>
      </c>
      <c r="C118" s="112"/>
      <c r="D118" s="112">
        <v>200</v>
      </c>
      <c r="E118" s="112"/>
      <c r="F118" s="74"/>
      <c r="G118" s="39">
        <v>160</v>
      </c>
      <c r="H118" s="141">
        <f t="shared" si="12"/>
        <v>0</v>
      </c>
      <c r="I118" s="141">
        <f t="shared" si="13"/>
        <v>32000</v>
      </c>
      <c r="J118" s="141">
        <f t="shared" si="14"/>
        <v>0</v>
      </c>
      <c r="K118" s="141">
        <f t="shared" si="15"/>
        <v>0</v>
      </c>
      <c r="L118" s="142">
        <f t="shared" si="16"/>
        <v>32000</v>
      </c>
    </row>
    <row r="119" spans="1:12">
      <c r="A119" s="2"/>
      <c r="B119" s="2" t="s">
        <v>362</v>
      </c>
      <c r="C119" s="112"/>
      <c r="D119" s="112">
        <v>750</v>
      </c>
      <c r="E119" s="112"/>
      <c r="F119" s="74"/>
      <c r="G119" s="39">
        <v>20</v>
      </c>
      <c r="H119" s="141">
        <f t="shared" si="12"/>
        <v>0</v>
      </c>
      <c r="I119" s="141">
        <f t="shared" si="13"/>
        <v>15000</v>
      </c>
      <c r="J119" s="141">
        <f t="shared" si="14"/>
        <v>0</v>
      </c>
      <c r="K119" s="141">
        <f t="shared" si="15"/>
        <v>0</v>
      </c>
      <c r="L119" s="142">
        <f t="shared" si="16"/>
        <v>15000</v>
      </c>
    </row>
    <row r="120" spans="1:12">
      <c r="A120" s="2"/>
      <c r="B120" s="2" t="s">
        <v>441</v>
      </c>
      <c r="C120" s="112"/>
      <c r="D120" s="111">
        <v>150</v>
      </c>
      <c r="E120" s="112"/>
      <c r="F120" s="74"/>
      <c r="G120" s="39">
        <v>80</v>
      </c>
      <c r="H120" s="141">
        <f t="shared" si="12"/>
        <v>0</v>
      </c>
      <c r="I120" s="141">
        <f t="shared" si="13"/>
        <v>12000</v>
      </c>
      <c r="J120" s="141">
        <f t="shared" si="14"/>
        <v>0</v>
      </c>
      <c r="K120" s="141">
        <f t="shared" si="15"/>
        <v>0</v>
      </c>
      <c r="L120" s="142">
        <f t="shared" si="16"/>
        <v>12000</v>
      </c>
    </row>
    <row r="121" spans="1:12">
      <c r="A121" s="2"/>
      <c r="B121" s="2" t="s">
        <v>442</v>
      </c>
      <c r="C121" s="112"/>
      <c r="D121" s="112">
        <v>200</v>
      </c>
      <c r="E121" s="112"/>
      <c r="F121" s="74"/>
      <c r="G121" s="39">
        <v>150</v>
      </c>
      <c r="H121" s="141">
        <f t="shared" si="12"/>
        <v>0</v>
      </c>
      <c r="I121" s="141">
        <f t="shared" si="13"/>
        <v>30000</v>
      </c>
      <c r="J121" s="141">
        <f t="shared" si="14"/>
        <v>0</v>
      </c>
      <c r="K121" s="141">
        <f t="shared" si="15"/>
        <v>0</v>
      </c>
      <c r="L121" s="142">
        <f t="shared" si="16"/>
        <v>30000</v>
      </c>
    </row>
    <row r="122" spans="1:12">
      <c r="A122" s="2"/>
      <c r="B122" s="2" t="s">
        <v>242</v>
      </c>
      <c r="C122" s="162">
        <v>8</v>
      </c>
      <c r="D122" s="162"/>
      <c r="E122" s="162"/>
      <c r="F122" s="74"/>
      <c r="G122" s="39">
        <v>3500</v>
      </c>
      <c r="H122" s="141">
        <f t="shared" si="12"/>
        <v>28000</v>
      </c>
      <c r="I122" s="141">
        <f t="shared" si="13"/>
        <v>0</v>
      </c>
      <c r="J122" s="141">
        <f t="shared" si="14"/>
        <v>0</v>
      </c>
      <c r="K122" s="141">
        <f t="shared" si="15"/>
        <v>0</v>
      </c>
      <c r="L122" s="142">
        <f t="shared" si="16"/>
        <v>28000</v>
      </c>
    </row>
    <row r="123" spans="1:12">
      <c r="A123" s="2"/>
      <c r="B123" s="2" t="s">
        <v>13</v>
      </c>
      <c r="C123" s="112"/>
      <c r="D123" s="162">
        <v>200</v>
      </c>
      <c r="E123" s="162"/>
      <c r="F123" s="74"/>
      <c r="G123" s="39">
        <v>10</v>
      </c>
      <c r="H123" s="141">
        <f t="shared" si="12"/>
        <v>0</v>
      </c>
      <c r="I123" s="141">
        <f t="shared" si="13"/>
        <v>2000</v>
      </c>
      <c r="J123" s="141">
        <f t="shared" si="14"/>
        <v>0</v>
      </c>
      <c r="K123" s="141">
        <f t="shared" si="15"/>
        <v>0</v>
      </c>
      <c r="L123" s="142">
        <f t="shared" si="16"/>
        <v>2000</v>
      </c>
    </row>
    <row r="124" spans="1:12" ht="12.75" customHeight="1">
      <c r="A124" s="2"/>
      <c r="B124" s="12" t="s">
        <v>196</v>
      </c>
      <c r="C124" s="112"/>
      <c r="D124" s="162">
        <v>0</v>
      </c>
      <c r="E124" s="162">
        <v>0</v>
      </c>
      <c r="F124" s="74"/>
      <c r="G124" s="39">
        <v>40</v>
      </c>
      <c r="H124" s="141">
        <f t="shared" si="12"/>
        <v>0</v>
      </c>
      <c r="I124" s="141">
        <f t="shared" si="13"/>
        <v>0</v>
      </c>
      <c r="J124" s="141">
        <f t="shared" si="14"/>
        <v>0</v>
      </c>
      <c r="K124" s="141">
        <f t="shared" si="15"/>
        <v>0</v>
      </c>
      <c r="L124" s="142">
        <f t="shared" si="16"/>
        <v>0</v>
      </c>
    </row>
    <row r="125" spans="1:12" ht="12.75" customHeight="1">
      <c r="A125" s="2"/>
      <c r="B125" s="26" t="s">
        <v>294</v>
      </c>
      <c r="C125" s="112">
        <v>1</v>
      </c>
      <c r="D125" s="112"/>
      <c r="E125" s="112"/>
      <c r="F125" s="74"/>
      <c r="G125" s="39">
        <v>110</v>
      </c>
      <c r="H125" s="141">
        <f t="shared" si="12"/>
        <v>110</v>
      </c>
      <c r="I125" s="141">
        <f t="shared" si="13"/>
        <v>0</v>
      </c>
      <c r="J125" s="141">
        <f t="shared" si="14"/>
        <v>0</v>
      </c>
      <c r="K125" s="141">
        <f t="shared" si="15"/>
        <v>0</v>
      </c>
      <c r="L125" s="142">
        <f t="shared" si="16"/>
        <v>110</v>
      </c>
    </row>
    <row r="126" spans="1:12">
      <c r="A126" s="2"/>
      <c r="B126" s="2" t="s">
        <v>135</v>
      </c>
      <c r="C126" s="60"/>
      <c r="D126" s="60">
        <v>2</v>
      </c>
      <c r="E126" s="60"/>
      <c r="F126" s="7"/>
      <c r="G126" s="39">
        <v>45</v>
      </c>
      <c r="H126" s="141">
        <f t="shared" si="12"/>
        <v>0</v>
      </c>
      <c r="I126" s="141">
        <f t="shared" si="13"/>
        <v>90</v>
      </c>
      <c r="J126" s="141">
        <f t="shared" si="14"/>
        <v>0</v>
      </c>
      <c r="K126" s="141">
        <f t="shared" si="15"/>
        <v>0</v>
      </c>
      <c r="L126" s="142">
        <f t="shared" si="16"/>
        <v>90</v>
      </c>
    </row>
    <row r="127" spans="1:12">
      <c r="A127" s="2"/>
      <c r="B127" s="2" t="s">
        <v>71</v>
      </c>
      <c r="C127" s="112"/>
      <c r="D127" s="170" t="s">
        <v>474</v>
      </c>
      <c r="E127" s="112"/>
      <c r="F127" s="74"/>
      <c r="G127" s="39">
        <v>412</v>
      </c>
      <c r="H127" s="141">
        <f t="shared" si="12"/>
        <v>0</v>
      </c>
      <c r="I127" s="141" t="e">
        <f t="shared" si="13"/>
        <v>#VALUE!</v>
      </c>
      <c r="J127" s="141">
        <f t="shared" si="14"/>
        <v>0</v>
      </c>
      <c r="K127" s="141">
        <f t="shared" si="15"/>
        <v>0</v>
      </c>
      <c r="L127" s="142" t="e">
        <f t="shared" si="16"/>
        <v>#VALUE!</v>
      </c>
    </row>
    <row r="128" spans="1:12">
      <c r="A128" s="2"/>
      <c r="B128" s="2" t="s">
        <v>113</v>
      </c>
      <c r="C128" s="112"/>
      <c r="D128" s="112">
        <v>0</v>
      </c>
      <c r="E128" s="112"/>
      <c r="F128" s="74"/>
      <c r="G128" s="39">
        <v>53</v>
      </c>
      <c r="H128" s="141">
        <f t="shared" si="12"/>
        <v>0</v>
      </c>
      <c r="I128" s="141">
        <f t="shared" si="13"/>
        <v>0</v>
      </c>
      <c r="J128" s="141">
        <f t="shared" si="14"/>
        <v>0</v>
      </c>
      <c r="K128" s="141">
        <f t="shared" si="15"/>
        <v>0</v>
      </c>
      <c r="L128" s="142">
        <f t="shared" si="16"/>
        <v>0</v>
      </c>
    </row>
    <row r="129" spans="1:12">
      <c r="A129" s="2"/>
      <c r="B129" s="2" t="s">
        <v>61</v>
      </c>
      <c r="C129" s="112"/>
      <c r="D129" s="112">
        <v>20</v>
      </c>
      <c r="E129" s="112"/>
      <c r="F129" s="74"/>
      <c r="G129" s="39">
        <v>336.72</v>
      </c>
      <c r="H129" s="141">
        <f t="shared" si="12"/>
        <v>0</v>
      </c>
      <c r="I129" s="141">
        <f t="shared" si="13"/>
        <v>6734.4000000000005</v>
      </c>
      <c r="J129" s="141">
        <f t="shared" si="14"/>
        <v>0</v>
      </c>
      <c r="K129" s="141">
        <f t="shared" si="15"/>
        <v>0</v>
      </c>
      <c r="L129" s="142">
        <f t="shared" si="16"/>
        <v>6734.4000000000005</v>
      </c>
    </row>
    <row r="130" spans="1:12">
      <c r="A130" s="2"/>
      <c r="B130" s="2" t="s">
        <v>163</v>
      </c>
      <c r="C130" s="112"/>
      <c r="D130" s="112">
        <v>20</v>
      </c>
      <c r="E130" s="112"/>
      <c r="F130" s="74"/>
      <c r="G130" s="39">
        <v>420</v>
      </c>
      <c r="H130" s="141">
        <f t="shared" si="12"/>
        <v>0</v>
      </c>
      <c r="I130" s="141">
        <f t="shared" si="13"/>
        <v>8400</v>
      </c>
      <c r="J130" s="141">
        <f t="shared" si="14"/>
        <v>0</v>
      </c>
      <c r="K130" s="141">
        <f t="shared" si="15"/>
        <v>0</v>
      </c>
      <c r="L130" s="142">
        <f t="shared" si="16"/>
        <v>8400</v>
      </c>
    </row>
    <row r="131" spans="1:12">
      <c r="A131" s="2"/>
      <c r="B131" s="2" t="s">
        <v>371</v>
      </c>
      <c r="C131" s="112"/>
      <c r="D131" s="170" t="s">
        <v>475</v>
      </c>
      <c r="E131" s="112"/>
      <c r="F131" s="74"/>
      <c r="G131" s="39">
        <v>30.5</v>
      </c>
      <c r="H131" s="141">
        <f t="shared" si="12"/>
        <v>0</v>
      </c>
      <c r="I131" s="141" t="e">
        <f t="shared" si="13"/>
        <v>#VALUE!</v>
      </c>
      <c r="J131" s="141">
        <f t="shared" si="14"/>
        <v>0</v>
      </c>
      <c r="K131" s="141">
        <f t="shared" si="15"/>
        <v>0</v>
      </c>
      <c r="L131" s="142" t="e">
        <f t="shared" si="16"/>
        <v>#VALUE!</v>
      </c>
    </row>
    <row r="132" spans="1:12" ht="24">
      <c r="A132" s="98" t="s">
        <v>58</v>
      </c>
      <c r="B132" s="9"/>
      <c r="C132" s="111"/>
      <c r="D132" s="111"/>
      <c r="E132" s="111"/>
      <c r="F132" s="111"/>
      <c r="G132" s="39"/>
      <c r="H132" s="144">
        <f>SUM(H87:H131)</f>
        <v>66694</v>
      </c>
      <c r="I132" s="144" t="e">
        <f>SUM(I87:I131)</f>
        <v>#VALUE!</v>
      </c>
      <c r="J132" s="144">
        <f>SUM(J87:J131)</f>
        <v>84722</v>
      </c>
      <c r="K132" s="144">
        <f>SUM(K87:K131)</f>
        <v>0</v>
      </c>
      <c r="L132" s="144" t="e">
        <f>SUM(L87:L131)</f>
        <v>#VALUE!</v>
      </c>
    </row>
    <row r="133" spans="1:12">
      <c r="A133" s="182">
        <v>4</v>
      </c>
      <c r="B133" s="86" t="s">
        <v>335</v>
      </c>
      <c r="C133" s="112"/>
      <c r="D133" s="112"/>
      <c r="E133" s="112"/>
      <c r="F133" s="74"/>
      <c r="G133" s="7"/>
      <c r="H133" s="141"/>
      <c r="I133" s="141"/>
      <c r="J133" s="141"/>
      <c r="K133" s="141"/>
      <c r="L133" s="142"/>
    </row>
    <row r="134" spans="1:12">
      <c r="A134" s="2"/>
      <c r="B134" s="5" t="s">
        <v>112</v>
      </c>
      <c r="C134" s="112"/>
      <c r="D134" s="154"/>
      <c r="E134" s="111">
        <v>0</v>
      </c>
      <c r="F134" s="74"/>
      <c r="G134" s="39">
        <v>20</v>
      </c>
      <c r="H134" s="141">
        <f t="shared" ref="H134:H166" si="17">C134*G134</f>
        <v>0</v>
      </c>
      <c r="I134" s="141">
        <f t="shared" ref="I134:I166" si="18">D134*G134</f>
        <v>0</v>
      </c>
      <c r="J134" s="141">
        <f t="shared" ref="J134:J166" si="19">E134*G134</f>
        <v>0</v>
      </c>
      <c r="K134" s="141">
        <f t="shared" ref="K134:K166" si="20">F134*G134</f>
        <v>0</v>
      </c>
      <c r="L134" s="142">
        <f t="shared" ref="L134:L166" si="21">SUM(H134:K134)</f>
        <v>0</v>
      </c>
    </row>
    <row r="135" spans="1:12">
      <c r="A135" s="18"/>
      <c r="B135" s="2" t="s">
        <v>74</v>
      </c>
      <c r="C135" s="112"/>
      <c r="D135" s="154"/>
      <c r="E135" s="111">
        <v>0</v>
      </c>
      <c r="F135" s="74"/>
      <c r="G135" s="39">
        <v>1500</v>
      </c>
      <c r="H135" s="141">
        <f t="shared" si="17"/>
        <v>0</v>
      </c>
      <c r="I135" s="141">
        <f t="shared" si="18"/>
        <v>0</v>
      </c>
      <c r="J135" s="141">
        <f t="shared" si="19"/>
        <v>0</v>
      </c>
      <c r="K135" s="141">
        <f t="shared" si="20"/>
        <v>0</v>
      </c>
      <c r="L135" s="142">
        <f t="shared" si="21"/>
        <v>0</v>
      </c>
    </row>
    <row r="136" spans="1:12">
      <c r="A136" s="2"/>
      <c r="B136" s="5" t="s">
        <v>184</v>
      </c>
      <c r="C136" s="112"/>
      <c r="D136" s="112"/>
      <c r="E136" s="111">
        <v>0</v>
      </c>
      <c r="F136" s="74"/>
      <c r="G136" s="39">
        <v>1400</v>
      </c>
      <c r="H136" s="141">
        <f t="shared" si="17"/>
        <v>0</v>
      </c>
      <c r="I136" s="141">
        <f t="shared" si="18"/>
        <v>0</v>
      </c>
      <c r="J136" s="141">
        <f t="shared" si="19"/>
        <v>0</v>
      </c>
      <c r="K136" s="141">
        <f t="shared" si="20"/>
        <v>0</v>
      </c>
      <c r="L136" s="142">
        <f t="shared" si="21"/>
        <v>0</v>
      </c>
    </row>
    <row r="137" spans="1:12">
      <c r="A137" s="2"/>
      <c r="B137" s="2" t="s">
        <v>277</v>
      </c>
      <c r="C137" s="112"/>
      <c r="D137" s="154"/>
      <c r="E137" s="74">
        <v>10</v>
      </c>
      <c r="F137" s="74"/>
      <c r="G137" s="39">
        <v>60</v>
      </c>
      <c r="H137" s="141">
        <f t="shared" si="17"/>
        <v>0</v>
      </c>
      <c r="I137" s="141">
        <f t="shared" si="18"/>
        <v>0</v>
      </c>
      <c r="J137" s="141">
        <f t="shared" si="19"/>
        <v>600</v>
      </c>
      <c r="K137" s="141">
        <f t="shared" si="20"/>
        <v>0</v>
      </c>
      <c r="L137" s="142">
        <f t="shared" si="21"/>
        <v>600</v>
      </c>
    </row>
    <row r="138" spans="1:12">
      <c r="A138" s="2"/>
      <c r="B138" s="2" t="s">
        <v>187</v>
      </c>
      <c r="C138" s="112"/>
      <c r="D138" s="112"/>
      <c r="E138" s="74">
        <v>50</v>
      </c>
      <c r="F138" s="74"/>
      <c r="G138" s="39">
        <v>20</v>
      </c>
      <c r="H138" s="141">
        <f t="shared" si="17"/>
        <v>0</v>
      </c>
      <c r="I138" s="141">
        <f t="shared" si="18"/>
        <v>0</v>
      </c>
      <c r="J138" s="141">
        <f t="shared" si="19"/>
        <v>1000</v>
      </c>
      <c r="K138" s="141">
        <f t="shared" si="20"/>
        <v>0</v>
      </c>
      <c r="L138" s="142">
        <f t="shared" si="21"/>
        <v>1000</v>
      </c>
    </row>
    <row r="139" spans="1:12">
      <c r="A139" s="2"/>
      <c r="B139" s="2" t="s">
        <v>182</v>
      </c>
      <c r="C139" s="112"/>
      <c r="D139" s="112"/>
      <c r="E139" s="111">
        <v>0</v>
      </c>
      <c r="F139" s="74"/>
      <c r="G139" s="39">
        <v>80</v>
      </c>
      <c r="H139" s="141">
        <f t="shared" si="17"/>
        <v>0</v>
      </c>
      <c r="I139" s="141">
        <f t="shared" si="18"/>
        <v>0</v>
      </c>
      <c r="J139" s="141">
        <f t="shared" si="19"/>
        <v>0</v>
      </c>
      <c r="K139" s="141">
        <f t="shared" si="20"/>
        <v>0</v>
      </c>
      <c r="L139" s="142">
        <f t="shared" si="21"/>
        <v>0</v>
      </c>
    </row>
    <row r="140" spans="1:12" ht="14.25" customHeight="1">
      <c r="A140" s="2"/>
      <c r="B140" s="11" t="s">
        <v>201</v>
      </c>
      <c r="C140" s="112"/>
      <c r="D140" s="162"/>
      <c r="E140" s="74">
        <v>1</v>
      </c>
      <c r="F140" s="74"/>
      <c r="G140" s="39">
        <v>600</v>
      </c>
      <c r="H140" s="141">
        <f t="shared" si="17"/>
        <v>0</v>
      </c>
      <c r="I140" s="141">
        <f t="shared" si="18"/>
        <v>0</v>
      </c>
      <c r="J140" s="141">
        <f t="shared" si="19"/>
        <v>600</v>
      </c>
      <c r="K140" s="141">
        <f t="shared" si="20"/>
        <v>0</v>
      </c>
      <c r="L140" s="142">
        <f t="shared" si="21"/>
        <v>600</v>
      </c>
    </row>
    <row r="141" spans="1:12" ht="13.5" customHeight="1">
      <c r="A141" s="2"/>
      <c r="B141" s="11" t="s">
        <v>200</v>
      </c>
      <c r="C141" s="162"/>
      <c r="D141" s="162"/>
      <c r="E141" s="161">
        <v>0</v>
      </c>
      <c r="F141" s="74"/>
      <c r="G141" s="39">
        <v>450</v>
      </c>
      <c r="H141" s="141">
        <f t="shared" si="17"/>
        <v>0</v>
      </c>
      <c r="I141" s="141">
        <f t="shared" si="18"/>
        <v>0</v>
      </c>
      <c r="J141" s="141">
        <f t="shared" si="19"/>
        <v>0</v>
      </c>
      <c r="K141" s="141">
        <f t="shared" si="20"/>
        <v>0</v>
      </c>
      <c r="L141" s="142">
        <f t="shared" si="21"/>
        <v>0</v>
      </c>
    </row>
    <row r="142" spans="1:12">
      <c r="A142" s="2"/>
      <c r="B142" s="2" t="s">
        <v>162</v>
      </c>
      <c r="C142" s="162"/>
      <c r="D142" s="162"/>
      <c r="E142" s="161">
        <v>0</v>
      </c>
      <c r="F142" s="74"/>
      <c r="G142" s="39">
        <v>300</v>
      </c>
      <c r="H142" s="141">
        <f t="shared" si="17"/>
        <v>0</v>
      </c>
      <c r="I142" s="141">
        <f t="shared" si="18"/>
        <v>0</v>
      </c>
      <c r="J142" s="141">
        <f t="shared" si="19"/>
        <v>0</v>
      </c>
      <c r="K142" s="141">
        <f t="shared" si="20"/>
        <v>0</v>
      </c>
      <c r="L142" s="142">
        <f t="shared" si="21"/>
        <v>0</v>
      </c>
    </row>
    <row r="143" spans="1:12">
      <c r="A143" s="2"/>
      <c r="B143" s="2" t="s">
        <v>202</v>
      </c>
      <c r="C143" s="112"/>
      <c r="D143" s="112"/>
      <c r="E143" s="111">
        <v>0</v>
      </c>
      <c r="F143" s="74"/>
      <c r="G143" s="39">
        <v>120</v>
      </c>
      <c r="H143" s="141">
        <f t="shared" si="17"/>
        <v>0</v>
      </c>
      <c r="I143" s="141">
        <f t="shared" si="18"/>
        <v>0</v>
      </c>
      <c r="J143" s="141">
        <f t="shared" si="19"/>
        <v>0</v>
      </c>
      <c r="K143" s="141">
        <f t="shared" si="20"/>
        <v>0</v>
      </c>
      <c r="L143" s="142">
        <f t="shared" si="21"/>
        <v>0</v>
      </c>
    </row>
    <row r="144" spans="1:12">
      <c r="A144" s="2"/>
      <c r="B144" s="2" t="s">
        <v>115</v>
      </c>
      <c r="C144" s="112"/>
      <c r="D144" s="162"/>
      <c r="E144" s="74">
        <v>2</v>
      </c>
      <c r="F144" s="74"/>
      <c r="G144" s="39">
        <v>48</v>
      </c>
      <c r="H144" s="141">
        <f t="shared" si="17"/>
        <v>0</v>
      </c>
      <c r="I144" s="141">
        <f t="shared" si="18"/>
        <v>0</v>
      </c>
      <c r="J144" s="141">
        <f t="shared" si="19"/>
        <v>96</v>
      </c>
      <c r="K144" s="141">
        <f t="shared" si="20"/>
        <v>0</v>
      </c>
      <c r="L144" s="142">
        <f t="shared" si="21"/>
        <v>96</v>
      </c>
    </row>
    <row r="145" spans="1:12">
      <c r="A145" s="2"/>
      <c r="B145" s="2" t="s">
        <v>183</v>
      </c>
      <c r="C145" s="112"/>
      <c r="D145" s="162"/>
      <c r="E145" s="74">
        <v>30</v>
      </c>
      <c r="F145" s="74"/>
      <c r="G145" s="39">
        <v>48</v>
      </c>
      <c r="H145" s="141">
        <f t="shared" si="17"/>
        <v>0</v>
      </c>
      <c r="I145" s="141">
        <f t="shared" si="18"/>
        <v>0</v>
      </c>
      <c r="J145" s="141">
        <f t="shared" si="19"/>
        <v>1440</v>
      </c>
      <c r="K145" s="141">
        <f t="shared" si="20"/>
        <v>0</v>
      </c>
      <c r="L145" s="142">
        <f t="shared" si="21"/>
        <v>1440</v>
      </c>
    </row>
    <row r="146" spans="1:12">
      <c r="A146" s="2"/>
      <c r="B146" s="2" t="s">
        <v>93</v>
      </c>
      <c r="C146" s="162"/>
      <c r="D146" s="161">
        <v>20</v>
      </c>
      <c r="E146" s="74">
        <v>50</v>
      </c>
      <c r="F146" s="74"/>
      <c r="G146" s="39">
        <v>138.5</v>
      </c>
      <c r="H146" s="141">
        <f t="shared" si="17"/>
        <v>0</v>
      </c>
      <c r="I146" s="141">
        <f t="shared" si="18"/>
        <v>2770</v>
      </c>
      <c r="J146" s="141">
        <f t="shared" si="19"/>
        <v>6925</v>
      </c>
      <c r="K146" s="141">
        <f t="shared" si="20"/>
        <v>0</v>
      </c>
      <c r="L146" s="142">
        <f t="shared" si="21"/>
        <v>9695</v>
      </c>
    </row>
    <row r="147" spans="1:12">
      <c r="A147" s="2"/>
      <c r="B147" s="2" t="s">
        <v>238</v>
      </c>
      <c r="C147" s="112"/>
      <c r="D147" s="162"/>
      <c r="E147" s="74">
        <v>30</v>
      </c>
      <c r="F147" s="74"/>
      <c r="G147" s="39">
        <v>80</v>
      </c>
      <c r="H147" s="141">
        <f t="shared" si="17"/>
        <v>0</v>
      </c>
      <c r="I147" s="141">
        <f t="shared" si="18"/>
        <v>0</v>
      </c>
      <c r="J147" s="141">
        <f t="shared" si="19"/>
        <v>2400</v>
      </c>
      <c r="K147" s="141">
        <f t="shared" si="20"/>
        <v>0</v>
      </c>
      <c r="L147" s="142">
        <f t="shared" si="21"/>
        <v>2400</v>
      </c>
    </row>
    <row r="148" spans="1:12">
      <c r="A148" s="2"/>
      <c r="B148" s="2" t="s">
        <v>261</v>
      </c>
      <c r="C148" s="112"/>
      <c r="D148" s="154"/>
      <c r="E148" s="111">
        <v>0</v>
      </c>
      <c r="F148" s="74"/>
      <c r="G148" s="39">
        <v>600</v>
      </c>
      <c r="H148" s="141">
        <f t="shared" si="17"/>
        <v>0</v>
      </c>
      <c r="I148" s="141">
        <f t="shared" si="18"/>
        <v>0</v>
      </c>
      <c r="J148" s="141">
        <f t="shared" si="19"/>
        <v>0</v>
      </c>
      <c r="K148" s="141">
        <f t="shared" si="20"/>
        <v>0</v>
      </c>
      <c r="L148" s="142">
        <f t="shared" si="21"/>
        <v>0</v>
      </c>
    </row>
    <row r="149" spans="1:12">
      <c r="A149" s="31"/>
      <c r="B149" s="2" t="s">
        <v>195</v>
      </c>
      <c r="C149" s="112"/>
      <c r="D149" s="112"/>
      <c r="E149" s="74">
        <v>0</v>
      </c>
      <c r="F149" s="74"/>
      <c r="G149" s="39">
        <v>350</v>
      </c>
      <c r="H149" s="141">
        <f t="shared" si="17"/>
        <v>0</v>
      </c>
      <c r="I149" s="141">
        <f t="shared" si="18"/>
        <v>0</v>
      </c>
      <c r="J149" s="141">
        <f t="shared" si="19"/>
        <v>0</v>
      </c>
      <c r="K149" s="141">
        <f t="shared" si="20"/>
        <v>0</v>
      </c>
      <c r="L149" s="142">
        <f t="shared" si="21"/>
        <v>0</v>
      </c>
    </row>
    <row r="150" spans="1:12">
      <c r="A150" s="2"/>
      <c r="B150" s="2" t="s">
        <v>279</v>
      </c>
      <c r="C150" s="112"/>
      <c r="D150" s="112"/>
      <c r="E150" s="74">
        <v>0</v>
      </c>
      <c r="F150" s="74"/>
      <c r="G150" s="39">
        <v>220</v>
      </c>
      <c r="H150" s="141">
        <f t="shared" si="17"/>
        <v>0</v>
      </c>
      <c r="I150" s="141">
        <f t="shared" si="18"/>
        <v>0</v>
      </c>
      <c r="J150" s="141">
        <f t="shared" si="19"/>
        <v>0</v>
      </c>
      <c r="K150" s="141">
        <f t="shared" si="20"/>
        <v>0</v>
      </c>
      <c r="L150" s="142">
        <f t="shared" si="21"/>
        <v>0</v>
      </c>
    </row>
    <row r="151" spans="1:12">
      <c r="A151" s="2"/>
      <c r="B151" s="2" t="s">
        <v>466</v>
      </c>
      <c r="C151" s="112"/>
      <c r="D151" s="112"/>
      <c r="E151" s="74">
        <v>2</v>
      </c>
      <c r="F151" s="74"/>
      <c r="G151" s="39">
        <v>1300</v>
      </c>
      <c r="H151" s="141">
        <f t="shared" si="17"/>
        <v>0</v>
      </c>
      <c r="I151" s="141">
        <f t="shared" si="18"/>
        <v>0</v>
      </c>
      <c r="J151" s="141">
        <f t="shared" si="19"/>
        <v>2600</v>
      </c>
      <c r="K151" s="141">
        <f t="shared" si="20"/>
        <v>0</v>
      </c>
      <c r="L151" s="142">
        <f t="shared" si="21"/>
        <v>2600</v>
      </c>
    </row>
    <row r="152" spans="1:12">
      <c r="A152" s="2"/>
      <c r="B152" s="2" t="s">
        <v>120</v>
      </c>
      <c r="C152" s="112"/>
      <c r="D152" s="112"/>
      <c r="E152" s="74">
        <v>2</v>
      </c>
      <c r="F152" s="74"/>
      <c r="G152" s="39">
        <v>3500</v>
      </c>
      <c r="H152" s="141">
        <f t="shared" si="17"/>
        <v>0</v>
      </c>
      <c r="I152" s="141">
        <f t="shared" si="18"/>
        <v>0</v>
      </c>
      <c r="J152" s="141">
        <f t="shared" si="19"/>
        <v>7000</v>
      </c>
      <c r="K152" s="141">
        <f t="shared" si="20"/>
        <v>0</v>
      </c>
      <c r="L152" s="142">
        <f t="shared" si="21"/>
        <v>7000</v>
      </c>
    </row>
    <row r="153" spans="1:12">
      <c r="A153" s="2"/>
      <c r="B153" s="2" t="s">
        <v>105</v>
      </c>
      <c r="C153" s="112"/>
      <c r="D153" s="112"/>
      <c r="E153" s="111">
        <v>0</v>
      </c>
      <c r="F153" s="74"/>
      <c r="G153" s="39">
        <v>90</v>
      </c>
      <c r="H153" s="141">
        <f t="shared" si="17"/>
        <v>0</v>
      </c>
      <c r="I153" s="141">
        <f t="shared" si="18"/>
        <v>0</v>
      </c>
      <c r="J153" s="141">
        <f t="shared" si="19"/>
        <v>0</v>
      </c>
      <c r="K153" s="141">
        <f t="shared" si="20"/>
        <v>0</v>
      </c>
      <c r="L153" s="142">
        <f t="shared" si="21"/>
        <v>0</v>
      </c>
    </row>
    <row r="154" spans="1:12">
      <c r="A154" s="2"/>
      <c r="B154" s="2" t="s">
        <v>126</v>
      </c>
      <c r="C154" s="112"/>
      <c r="D154" s="112"/>
      <c r="E154" s="111">
        <v>0</v>
      </c>
      <c r="F154" s="74"/>
      <c r="G154" s="39">
        <v>700</v>
      </c>
      <c r="H154" s="141">
        <f t="shared" si="17"/>
        <v>0</v>
      </c>
      <c r="I154" s="141">
        <f t="shared" si="18"/>
        <v>0</v>
      </c>
      <c r="J154" s="141">
        <f t="shared" si="19"/>
        <v>0</v>
      </c>
      <c r="K154" s="141">
        <f t="shared" si="20"/>
        <v>0</v>
      </c>
      <c r="L154" s="142">
        <f t="shared" si="21"/>
        <v>0</v>
      </c>
    </row>
    <row r="155" spans="1:12">
      <c r="A155" s="2"/>
      <c r="B155" s="2" t="s">
        <v>468</v>
      </c>
      <c r="C155" s="112"/>
      <c r="D155" s="112"/>
      <c r="E155" s="74">
        <v>20</v>
      </c>
      <c r="F155" s="74"/>
      <c r="G155" s="39">
        <v>200</v>
      </c>
      <c r="H155" s="141">
        <f t="shared" si="17"/>
        <v>0</v>
      </c>
      <c r="I155" s="141">
        <f t="shared" si="18"/>
        <v>0</v>
      </c>
      <c r="J155" s="141">
        <f t="shared" si="19"/>
        <v>4000</v>
      </c>
      <c r="K155" s="141">
        <f t="shared" si="20"/>
        <v>0</v>
      </c>
      <c r="L155" s="142">
        <f t="shared" si="21"/>
        <v>4000</v>
      </c>
    </row>
    <row r="156" spans="1:12" ht="15" customHeight="1">
      <c r="A156" s="2"/>
      <c r="B156" s="11" t="s">
        <v>272</v>
      </c>
      <c r="C156" s="112"/>
      <c r="D156" s="112"/>
      <c r="E156" s="74">
        <v>0</v>
      </c>
      <c r="F156" s="74"/>
      <c r="G156" s="39">
        <v>60</v>
      </c>
      <c r="H156" s="141">
        <f t="shared" si="17"/>
        <v>0</v>
      </c>
      <c r="I156" s="141">
        <f t="shared" si="18"/>
        <v>0</v>
      </c>
      <c r="J156" s="141">
        <f t="shared" si="19"/>
        <v>0</v>
      </c>
      <c r="K156" s="141">
        <f t="shared" si="20"/>
        <v>0</v>
      </c>
      <c r="L156" s="142">
        <f t="shared" si="21"/>
        <v>0</v>
      </c>
    </row>
    <row r="157" spans="1:12" ht="12.75" customHeight="1">
      <c r="A157" s="2"/>
      <c r="B157" s="11" t="s">
        <v>266</v>
      </c>
      <c r="C157" s="112"/>
      <c r="D157" s="112"/>
      <c r="E157" s="111">
        <v>0</v>
      </c>
      <c r="F157" s="74"/>
      <c r="G157" s="39">
        <v>140</v>
      </c>
      <c r="H157" s="141">
        <f t="shared" si="17"/>
        <v>0</v>
      </c>
      <c r="I157" s="141">
        <f t="shared" si="18"/>
        <v>0</v>
      </c>
      <c r="J157" s="141">
        <f t="shared" si="19"/>
        <v>0</v>
      </c>
      <c r="K157" s="141">
        <f t="shared" si="20"/>
        <v>0</v>
      </c>
      <c r="L157" s="142">
        <f t="shared" si="21"/>
        <v>0</v>
      </c>
    </row>
    <row r="158" spans="1:12">
      <c r="A158" s="2"/>
      <c r="B158" s="2" t="s">
        <v>7</v>
      </c>
      <c r="C158" s="112"/>
      <c r="D158" s="112"/>
      <c r="E158" s="74">
        <v>1</v>
      </c>
      <c r="F158" s="74"/>
      <c r="G158" s="39">
        <v>2600</v>
      </c>
      <c r="H158" s="141">
        <f t="shared" si="17"/>
        <v>0</v>
      </c>
      <c r="I158" s="141">
        <f t="shared" si="18"/>
        <v>0</v>
      </c>
      <c r="J158" s="141">
        <f t="shared" si="19"/>
        <v>2600</v>
      </c>
      <c r="K158" s="141">
        <f t="shared" si="20"/>
        <v>0</v>
      </c>
      <c r="L158" s="142">
        <f t="shared" si="21"/>
        <v>2600</v>
      </c>
    </row>
    <row r="159" spans="1:12">
      <c r="A159" s="2"/>
      <c r="B159" s="2" t="s">
        <v>283</v>
      </c>
      <c r="C159" s="112"/>
      <c r="D159" s="112"/>
      <c r="E159" s="74">
        <v>15</v>
      </c>
      <c r="F159" s="74"/>
      <c r="G159" s="39">
        <v>145</v>
      </c>
      <c r="H159" s="141">
        <f t="shared" si="17"/>
        <v>0</v>
      </c>
      <c r="I159" s="141">
        <f t="shared" si="18"/>
        <v>0</v>
      </c>
      <c r="J159" s="141">
        <f t="shared" si="19"/>
        <v>2175</v>
      </c>
      <c r="K159" s="141">
        <f t="shared" si="20"/>
        <v>0</v>
      </c>
      <c r="L159" s="142">
        <f t="shared" si="21"/>
        <v>2175</v>
      </c>
    </row>
    <row r="160" spans="1:12">
      <c r="A160" s="2"/>
      <c r="B160" s="2" t="s">
        <v>278</v>
      </c>
      <c r="C160" s="112"/>
      <c r="D160" s="112"/>
      <c r="E160" s="111">
        <v>0</v>
      </c>
      <c r="F160" s="74"/>
      <c r="G160" s="39">
        <v>485</v>
      </c>
      <c r="H160" s="141">
        <f t="shared" si="17"/>
        <v>0</v>
      </c>
      <c r="I160" s="141">
        <f t="shared" si="18"/>
        <v>0</v>
      </c>
      <c r="J160" s="141">
        <f t="shared" si="19"/>
        <v>0</v>
      </c>
      <c r="K160" s="141">
        <f t="shared" si="20"/>
        <v>0</v>
      </c>
      <c r="L160" s="142">
        <f t="shared" si="21"/>
        <v>0</v>
      </c>
    </row>
    <row r="161" spans="1:12">
      <c r="A161" s="2"/>
      <c r="B161" s="2" t="s">
        <v>178</v>
      </c>
      <c r="C161" s="112"/>
      <c r="D161" s="112"/>
      <c r="E161" s="74">
        <v>30</v>
      </c>
      <c r="F161" s="74"/>
      <c r="G161" s="39">
        <v>2800</v>
      </c>
      <c r="H161" s="141">
        <f t="shared" si="17"/>
        <v>0</v>
      </c>
      <c r="I161" s="141">
        <f t="shared" si="18"/>
        <v>0</v>
      </c>
      <c r="J161" s="141">
        <f t="shared" si="19"/>
        <v>84000</v>
      </c>
      <c r="K161" s="141">
        <f t="shared" si="20"/>
        <v>0</v>
      </c>
      <c r="L161" s="142">
        <f t="shared" si="21"/>
        <v>84000</v>
      </c>
    </row>
    <row r="162" spans="1:12">
      <c r="A162" s="2"/>
      <c r="B162" s="2" t="s">
        <v>346</v>
      </c>
      <c r="C162" s="112"/>
      <c r="D162" s="112"/>
      <c r="E162" s="74">
        <v>10</v>
      </c>
      <c r="F162" s="74"/>
      <c r="G162" s="39">
        <v>60</v>
      </c>
      <c r="H162" s="141">
        <f t="shared" si="17"/>
        <v>0</v>
      </c>
      <c r="I162" s="141">
        <f t="shared" si="18"/>
        <v>0</v>
      </c>
      <c r="J162" s="141">
        <f t="shared" si="19"/>
        <v>600</v>
      </c>
      <c r="K162" s="141">
        <f t="shared" si="20"/>
        <v>0</v>
      </c>
      <c r="L162" s="142">
        <f t="shared" si="21"/>
        <v>600</v>
      </c>
    </row>
    <row r="163" spans="1:12">
      <c r="A163" s="31"/>
      <c r="B163" s="2" t="s">
        <v>114</v>
      </c>
      <c r="C163" s="112"/>
      <c r="D163" s="112"/>
      <c r="E163" s="74">
        <v>20</v>
      </c>
      <c r="F163" s="74"/>
      <c r="G163" s="39">
        <v>240</v>
      </c>
      <c r="H163" s="141">
        <f t="shared" si="17"/>
        <v>0</v>
      </c>
      <c r="I163" s="141">
        <f t="shared" si="18"/>
        <v>0</v>
      </c>
      <c r="J163" s="141">
        <f t="shared" si="19"/>
        <v>4800</v>
      </c>
      <c r="K163" s="141">
        <f t="shared" si="20"/>
        <v>0</v>
      </c>
      <c r="L163" s="142">
        <f t="shared" si="21"/>
        <v>4800</v>
      </c>
    </row>
    <row r="164" spans="1:12">
      <c r="A164" s="2"/>
      <c r="B164" s="2" t="s">
        <v>9</v>
      </c>
      <c r="C164" s="112"/>
      <c r="D164" s="154"/>
      <c r="E164" s="74">
        <v>0</v>
      </c>
      <c r="F164" s="74"/>
      <c r="G164" s="39">
        <v>62</v>
      </c>
      <c r="H164" s="141">
        <f t="shared" si="17"/>
        <v>0</v>
      </c>
      <c r="I164" s="141">
        <f t="shared" si="18"/>
        <v>0</v>
      </c>
      <c r="J164" s="141">
        <f t="shared" si="19"/>
        <v>0</v>
      </c>
      <c r="K164" s="141">
        <f t="shared" si="20"/>
        <v>0</v>
      </c>
      <c r="L164" s="142">
        <f t="shared" si="21"/>
        <v>0</v>
      </c>
    </row>
    <row r="165" spans="1:12">
      <c r="A165" s="2"/>
      <c r="B165" s="2" t="s">
        <v>467</v>
      </c>
      <c r="C165" s="112"/>
      <c r="D165" s="154"/>
      <c r="E165" s="74">
        <v>350</v>
      </c>
      <c r="F165" s="74"/>
      <c r="G165" s="39">
        <v>200</v>
      </c>
      <c r="H165" s="141">
        <f t="shared" si="17"/>
        <v>0</v>
      </c>
      <c r="I165" s="141">
        <f t="shared" si="18"/>
        <v>0</v>
      </c>
      <c r="J165" s="141">
        <f t="shared" si="19"/>
        <v>70000</v>
      </c>
      <c r="K165" s="141">
        <f t="shared" si="20"/>
        <v>0</v>
      </c>
      <c r="L165" s="142">
        <f t="shared" si="21"/>
        <v>70000</v>
      </c>
    </row>
    <row r="166" spans="1:12">
      <c r="A166" s="2"/>
      <c r="B166" s="2" t="s">
        <v>75</v>
      </c>
      <c r="C166" s="112"/>
      <c r="D166" s="154"/>
      <c r="E166" s="111">
        <v>3</v>
      </c>
      <c r="F166" s="74"/>
      <c r="G166" s="39">
        <v>39</v>
      </c>
      <c r="H166" s="141">
        <f t="shared" si="17"/>
        <v>0</v>
      </c>
      <c r="I166" s="141">
        <f t="shared" si="18"/>
        <v>0</v>
      </c>
      <c r="J166" s="141">
        <f t="shared" si="19"/>
        <v>117</v>
      </c>
      <c r="K166" s="141">
        <f t="shared" si="20"/>
        <v>0</v>
      </c>
      <c r="L166" s="142">
        <f t="shared" si="21"/>
        <v>117</v>
      </c>
    </row>
    <row r="167" spans="1:12" ht="24.75" thickBot="1">
      <c r="A167" s="90" t="s">
        <v>58</v>
      </c>
      <c r="B167" s="9" t="s">
        <v>77</v>
      </c>
      <c r="C167" s="111"/>
      <c r="D167" s="111"/>
      <c r="E167" s="111"/>
      <c r="F167" s="111"/>
      <c r="G167" s="39"/>
      <c r="H167" s="144">
        <f>SUM(H134:H166)</f>
        <v>0</v>
      </c>
      <c r="I167" s="144">
        <f>SUM(I134:I166)</f>
        <v>2770</v>
      </c>
      <c r="J167" s="144">
        <f>SUM(J134:J166)</f>
        <v>190953</v>
      </c>
      <c r="K167" s="144">
        <f>SUM(K134:K166)</f>
        <v>0</v>
      </c>
      <c r="L167" s="144">
        <f>SUM(L134:L166)</f>
        <v>193723</v>
      </c>
    </row>
    <row r="168" spans="1:12">
      <c r="A168" s="182">
        <v>5</v>
      </c>
      <c r="B168" s="83" t="s">
        <v>92</v>
      </c>
      <c r="C168" s="112"/>
      <c r="D168" s="112"/>
      <c r="E168" s="112"/>
      <c r="F168" s="74"/>
      <c r="G168" s="19"/>
      <c r="H168" s="138"/>
      <c r="I168" s="138"/>
      <c r="J168" s="138"/>
      <c r="K168" s="138"/>
      <c r="L168" s="148"/>
    </row>
    <row r="169" spans="1:12">
      <c r="A169" s="28"/>
      <c r="B169" s="5" t="s">
        <v>24</v>
      </c>
      <c r="C169" s="154">
        <v>2</v>
      </c>
      <c r="D169" s="154"/>
      <c r="E169" s="112"/>
      <c r="F169" s="74"/>
      <c r="G169" s="39">
        <v>551</v>
      </c>
      <c r="H169" s="141">
        <f>C169*G169</f>
        <v>1102</v>
      </c>
      <c r="I169" s="141">
        <f>D169*G169</f>
        <v>0</v>
      </c>
      <c r="J169" s="141">
        <f>E169*G169</f>
        <v>0</v>
      </c>
      <c r="K169" s="141">
        <f>F169*G169</f>
        <v>0</v>
      </c>
      <c r="L169" s="142">
        <f>SUM(H169:K169)</f>
        <v>1102</v>
      </c>
    </row>
    <row r="170" spans="1:12">
      <c r="A170" s="28"/>
      <c r="B170" s="5" t="s">
        <v>31</v>
      </c>
      <c r="C170" s="154">
        <v>10</v>
      </c>
      <c r="D170" s="154"/>
      <c r="E170" s="112"/>
      <c r="F170" s="74"/>
      <c r="G170" s="39">
        <v>472</v>
      </c>
      <c r="H170" s="141">
        <f>C170*G170</f>
        <v>4720</v>
      </c>
      <c r="I170" s="141">
        <f>D170*G170</f>
        <v>0</v>
      </c>
      <c r="J170" s="141">
        <f>E170*G170</f>
        <v>0</v>
      </c>
      <c r="K170" s="141">
        <f>F170*G170</f>
        <v>0</v>
      </c>
      <c r="L170" s="142">
        <f>SUM(H170:K170)</f>
        <v>4720</v>
      </c>
    </row>
    <row r="171" spans="1:12">
      <c r="A171" s="4"/>
      <c r="B171" s="2" t="s">
        <v>443</v>
      </c>
      <c r="C171" s="176">
        <v>120</v>
      </c>
      <c r="D171" s="154"/>
      <c r="E171" s="112"/>
      <c r="F171" s="74"/>
      <c r="G171" s="39">
        <v>74</v>
      </c>
      <c r="H171" s="141">
        <f>C171*G171</f>
        <v>8880</v>
      </c>
      <c r="I171" s="141">
        <f>D171*G171</f>
        <v>0</v>
      </c>
      <c r="J171" s="141">
        <f>E171*G171</f>
        <v>0</v>
      </c>
      <c r="K171" s="141">
        <f>F171*G171</f>
        <v>0</v>
      </c>
      <c r="L171" s="142">
        <f>SUM(H171:K171)</f>
        <v>8880</v>
      </c>
    </row>
    <row r="172" spans="1:12">
      <c r="A172" s="2"/>
      <c r="B172" s="2" t="s">
        <v>32</v>
      </c>
      <c r="C172" s="112"/>
      <c r="D172" s="74">
        <v>12</v>
      </c>
      <c r="E172" s="74">
        <v>2</v>
      </c>
      <c r="F172" s="74"/>
      <c r="G172" s="39">
        <v>492</v>
      </c>
      <c r="H172" s="141">
        <f>C172*G172</f>
        <v>0</v>
      </c>
      <c r="I172" s="141">
        <f>D172*G172</f>
        <v>5904</v>
      </c>
      <c r="J172" s="141">
        <f>E172*G172</f>
        <v>984</v>
      </c>
      <c r="K172" s="141">
        <f>F172*G172</f>
        <v>0</v>
      </c>
      <c r="L172" s="142">
        <f>SUM(H172:K172)</f>
        <v>6888</v>
      </c>
    </row>
    <row r="173" spans="1:12" ht="14.25" customHeight="1">
      <c r="A173" s="2"/>
      <c r="B173" s="32" t="s">
        <v>194</v>
      </c>
      <c r="C173" s="112"/>
      <c r="D173" s="112">
        <v>36</v>
      </c>
      <c r="E173" s="112"/>
      <c r="F173" s="74"/>
      <c r="G173" s="39">
        <v>450</v>
      </c>
      <c r="H173" s="141">
        <f>C173*G173</f>
        <v>0</v>
      </c>
      <c r="I173" s="141">
        <f>D173*G173</f>
        <v>16200</v>
      </c>
      <c r="J173" s="141">
        <f>E173*G173</f>
        <v>0</v>
      </c>
      <c r="K173" s="141">
        <f>F173*G173</f>
        <v>0</v>
      </c>
      <c r="L173" s="142">
        <f>SUM(H173:K173)</f>
        <v>16200</v>
      </c>
    </row>
    <row r="174" spans="1:12" ht="24">
      <c r="A174" s="90" t="s">
        <v>58</v>
      </c>
      <c r="B174" s="91"/>
      <c r="C174" s="161"/>
      <c r="D174" s="161"/>
      <c r="E174" s="161"/>
      <c r="F174" s="161"/>
      <c r="G174" s="115"/>
      <c r="H174" s="149">
        <f>SUM(H169:H173)</f>
        <v>14702</v>
      </c>
      <c r="I174" s="149">
        <f>SUM(I169:I173)</f>
        <v>22104</v>
      </c>
      <c r="J174" s="149">
        <f>SUM(J169:J173)</f>
        <v>984</v>
      </c>
      <c r="K174" s="149">
        <f>SUM(K169:K173)</f>
        <v>0</v>
      </c>
      <c r="L174" s="149">
        <f>SUM(L169:L173)</f>
        <v>37790</v>
      </c>
    </row>
    <row r="175" spans="1:12" ht="30" customHeight="1">
      <c r="A175" s="183">
        <v>6</v>
      </c>
      <c r="B175" s="81" t="s">
        <v>303</v>
      </c>
      <c r="C175" s="112"/>
      <c r="D175" s="112"/>
      <c r="E175" s="112"/>
      <c r="F175" s="74"/>
      <c r="G175" s="7"/>
      <c r="H175" s="134"/>
      <c r="I175" s="134"/>
      <c r="J175" s="134"/>
      <c r="K175" s="134"/>
      <c r="L175" s="134"/>
    </row>
    <row r="176" spans="1:12" ht="15.75" customHeight="1">
      <c r="A176" s="3"/>
      <c r="B176" s="26" t="s">
        <v>320</v>
      </c>
      <c r="C176" s="112"/>
      <c r="D176" s="174">
        <v>700</v>
      </c>
      <c r="E176" s="112"/>
      <c r="F176" s="74"/>
      <c r="G176" s="39">
        <v>12</v>
      </c>
      <c r="H176" s="141">
        <f t="shared" ref="H176:H182" si="22">C176*G176</f>
        <v>0</v>
      </c>
      <c r="I176" s="141">
        <f t="shared" ref="I176:I182" si="23">D176*G176</f>
        <v>8400</v>
      </c>
      <c r="J176" s="141">
        <f t="shared" ref="J176:J182" si="24">E176*G176</f>
        <v>0</v>
      </c>
      <c r="K176" s="141">
        <f t="shared" ref="K176:K182" si="25">F176*G176</f>
        <v>0</v>
      </c>
      <c r="L176" s="134">
        <f t="shared" ref="L176:L182" si="26">SUM(H176:K176)</f>
        <v>8400</v>
      </c>
    </row>
    <row r="177" spans="1:12" ht="14.25" customHeight="1">
      <c r="A177" s="3"/>
      <c r="B177" s="26" t="s">
        <v>321</v>
      </c>
      <c r="C177" s="112"/>
      <c r="D177" s="112">
        <v>0</v>
      </c>
      <c r="E177" s="112"/>
      <c r="F177" s="74"/>
      <c r="G177" s="39">
        <v>13.5</v>
      </c>
      <c r="H177" s="141">
        <f t="shared" si="22"/>
        <v>0</v>
      </c>
      <c r="I177" s="141">
        <f t="shared" si="23"/>
        <v>0</v>
      </c>
      <c r="J177" s="141">
        <f t="shared" si="24"/>
        <v>0</v>
      </c>
      <c r="K177" s="141">
        <f t="shared" si="25"/>
        <v>0</v>
      </c>
      <c r="L177" s="134">
        <f t="shared" si="26"/>
        <v>0</v>
      </c>
    </row>
    <row r="178" spans="1:12" ht="14.25" customHeight="1">
      <c r="A178" s="26"/>
      <c r="B178" s="26" t="s">
        <v>87</v>
      </c>
      <c r="C178" s="112"/>
      <c r="D178" s="177">
        <v>50</v>
      </c>
      <c r="E178" s="74">
        <v>8</v>
      </c>
      <c r="F178" s="74"/>
      <c r="G178" s="39">
        <v>137.5</v>
      </c>
      <c r="H178" s="141">
        <f t="shared" si="22"/>
        <v>0</v>
      </c>
      <c r="I178" s="141">
        <f t="shared" si="23"/>
        <v>6875</v>
      </c>
      <c r="J178" s="141">
        <f t="shared" si="24"/>
        <v>1100</v>
      </c>
      <c r="K178" s="141">
        <f t="shared" si="25"/>
        <v>0</v>
      </c>
      <c r="L178" s="134">
        <f t="shared" si="26"/>
        <v>7975</v>
      </c>
    </row>
    <row r="179" spans="1:12" ht="14.25" customHeight="1">
      <c r="A179" s="26"/>
      <c r="B179" s="26" t="s">
        <v>0</v>
      </c>
      <c r="C179" s="112"/>
      <c r="D179" s="74">
        <v>300</v>
      </c>
      <c r="E179" s="74">
        <v>10</v>
      </c>
      <c r="F179" s="74"/>
      <c r="G179" s="39">
        <v>42</v>
      </c>
      <c r="H179" s="141">
        <f t="shared" si="22"/>
        <v>0</v>
      </c>
      <c r="I179" s="141">
        <f t="shared" si="23"/>
        <v>12600</v>
      </c>
      <c r="J179" s="141">
        <f t="shared" si="24"/>
        <v>420</v>
      </c>
      <c r="K179" s="141">
        <f t="shared" si="25"/>
        <v>0</v>
      </c>
      <c r="L179" s="134">
        <f t="shared" si="26"/>
        <v>13020</v>
      </c>
    </row>
    <row r="180" spans="1:12" ht="14.25" customHeight="1">
      <c r="A180" s="26"/>
      <c r="B180" s="26" t="s">
        <v>276</v>
      </c>
      <c r="C180" s="112"/>
      <c r="D180" s="74">
        <v>40</v>
      </c>
      <c r="E180" s="74">
        <v>33</v>
      </c>
      <c r="F180" s="74"/>
      <c r="G180" s="39">
        <v>25</v>
      </c>
      <c r="H180" s="141">
        <f t="shared" si="22"/>
        <v>0</v>
      </c>
      <c r="I180" s="141">
        <f t="shared" si="23"/>
        <v>1000</v>
      </c>
      <c r="J180" s="141">
        <f t="shared" si="24"/>
        <v>825</v>
      </c>
      <c r="K180" s="141">
        <f t="shared" si="25"/>
        <v>0</v>
      </c>
      <c r="L180" s="134">
        <f t="shared" si="26"/>
        <v>1825</v>
      </c>
    </row>
    <row r="181" spans="1:12" ht="14.25" customHeight="1">
      <c r="A181" s="26"/>
      <c r="B181" s="26" t="s">
        <v>150</v>
      </c>
      <c r="C181" s="112"/>
      <c r="D181" s="112">
        <v>150</v>
      </c>
      <c r="E181" s="112"/>
      <c r="F181" s="74"/>
      <c r="G181" s="39">
        <v>10</v>
      </c>
      <c r="H181" s="141">
        <f t="shared" si="22"/>
        <v>0</v>
      </c>
      <c r="I181" s="141">
        <f t="shared" si="23"/>
        <v>1500</v>
      </c>
      <c r="J181" s="141">
        <f t="shared" si="24"/>
        <v>0</v>
      </c>
      <c r="K181" s="141">
        <f t="shared" si="25"/>
        <v>0</v>
      </c>
      <c r="L181" s="134">
        <f t="shared" si="26"/>
        <v>1500</v>
      </c>
    </row>
    <row r="182" spans="1:12" ht="27.75" customHeight="1">
      <c r="A182" s="26"/>
      <c r="B182" s="26" t="s">
        <v>366</v>
      </c>
      <c r="C182" s="112"/>
      <c r="D182" s="112">
        <v>100</v>
      </c>
      <c r="E182" s="112"/>
      <c r="F182" s="74"/>
      <c r="G182" s="39">
        <v>7.1</v>
      </c>
      <c r="H182" s="141">
        <f t="shared" si="22"/>
        <v>0</v>
      </c>
      <c r="I182" s="141">
        <f t="shared" si="23"/>
        <v>710</v>
      </c>
      <c r="J182" s="141">
        <f t="shared" si="24"/>
        <v>0</v>
      </c>
      <c r="K182" s="141">
        <f t="shared" si="25"/>
        <v>0</v>
      </c>
      <c r="L182" s="134">
        <f t="shared" si="26"/>
        <v>710</v>
      </c>
    </row>
    <row r="183" spans="1:12" ht="24">
      <c r="A183" s="90" t="s">
        <v>58</v>
      </c>
      <c r="B183" s="93"/>
      <c r="C183" s="111"/>
      <c r="D183" s="111"/>
      <c r="E183" s="111"/>
      <c r="F183" s="111"/>
      <c r="G183" s="39"/>
      <c r="H183" s="144">
        <f>SUM(H176:H182)</f>
        <v>0</v>
      </c>
      <c r="I183" s="149">
        <f>SUM(I176:I182)</f>
        <v>31085</v>
      </c>
      <c r="J183" s="149">
        <f>SUM(J176:J182)</f>
        <v>2345</v>
      </c>
      <c r="K183" s="149">
        <f>SUM(K176:K182)</f>
        <v>0</v>
      </c>
      <c r="L183" s="149">
        <f>SUM(L176:L182)</f>
        <v>33430</v>
      </c>
    </row>
    <row r="184" spans="1:12" ht="48" customHeight="1">
      <c r="A184" s="130">
        <v>7</v>
      </c>
      <c r="B184" s="82" t="s">
        <v>365</v>
      </c>
      <c r="C184" s="127"/>
      <c r="D184" s="163"/>
      <c r="E184" s="112"/>
      <c r="F184" s="74"/>
      <c r="G184" s="7"/>
      <c r="H184" s="141"/>
      <c r="I184" s="141"/>
      <c r="J184" s="141"/>
      <c r="K184" s="141"/>
      <c r="L184" s="142"/>
    </row>
    <row r="185" spans="1:12" ht="15.75" customHeight="1">
      <c r="A185" s="3"/>
      <c r="B185" s="42" t="s">
        <v>342</v>
      </c>
      <c r="C185" s="112"/>
      <c r="D185" s="112">
        <v>69400</v>
      </c>
      <c r="E185" s="112"/>
      <c r="F185" s="74"/>
      <c r="G185" s="39">
        <v>7.35</v>
      </c>
      <c r="H185" s="141">
        <f>C185*G185</f>
        <v>0</v>
      </c>
      <c r="I185" s="141">
        <f>D185*G185</f>
        <v>510090</v>
      </c>
      <c r="J185" s="141">
        <f>E185*G185</f>
        <v>0</v>
      </c>
      <c r="K185" s="141">
        <f>F185*G185</f>
        <v>0</v>
      </c>
      <c r="L185" s="134">
        <f>SUM(H185:K185)</f>
        <v>510090</v>
      </c>
    </row>
    <row r="186" spans="1:12" ht="15.75" customHeight="1">
      <c r="A186" s="3"/>
      <c r="B186" s="42" t="s">
        <v>21</v>
      </c>
      <c r="C186" s="112"/>
      <c r="D186" s="112">
        <v>17000</v>
      </c>
      <c r="E186" s="112"/>
      <c r="F186" s="74"/>
      <c r="G186" s="39">
        <v>13.65</v>
      </c>
      <c r="H186" s="141">
        <f>C186*G186</f>
        <v>0</v>
      </c>
      <c r="I186" s="141">
        <f>D186*G186</f>
        <v>232050</v>
      </c>
      <c r="J186" s="141">
        <f>E186*G186</f>
        <v>0</v>
      </c>
      <c r="K186" s="141">
        <f>F186*G186</f>
        <v>0</v>
      </c>
      <c r="L186" s="134">
        <f>SUM(H186:K186)</f>
        <v>232050</v>
      </c>
    </row>
    <row r="187" spans="1:12" ht="24">
      <c r="A187" s="90" t="s">
        <v>58</v>
      </c>
      <c r="B187" s="95"/>
      <c r="C187" s="111"/>
      <c r="D187" s="160"/>
      <c r="E187" s="111"/>
      <c r="F187" s="111"/>
      <c r="G187" s="39"/>
      <c r="H187" s="164">
        <f>SUM(H185:H186)</f>
        <v>0</v>
      </c>
      <c r="I187" s="164">
        <f>SUM(I185:I186)</f>
        <v>742140</v>
      </c>
      <c r="J187" s="164">
        <f>SUM(J185:J186)</f>
        <v>0</v>
      </c>
      <c r="K187" s="164">
        <f>SUM(K176:K186)</f>
        <v>0</v>
      </c>
      <c r="L187" s="144">
        <f>SUM(L185:L186)</f>
        <v>742140</v>
      </c>
    </row>
    <row r="188" spans="1:12" ht="48" customHeight="1">
      <c r="A188" s="184">
        <v>8</v>
      </c>
      <c r="B188" s="82" t="s">
        <v>364</v>
      </c>
      <c r="C188" s="133"/>
      <c r="D188" s="112"/>
      <c r="E188" s="112"/>
      <c r="F188" s="74"/>
      <c r="G188" s="7"/>
      <c r="H188" s="141"/>
      <c r="I188" s="141"/>
      <c r="J188" s="141"/>
      <c r="K188" s="141"/>
      <c r="L188" s="142"/>
    </row>
    <row r="189" spans="1:12">
      <c r="A189" s="7"/>
      <c r="B189" s="2" t="s">
        <v>26</v>
      </c>
      <c r="C189" s="112"/>
      <c r="D189" s="112">
        <v>18</v>
      </c>
      <c r="E189" s="112"/>
      <c r="F189" s="74"/>
      <c r="G189" s="39">
        <v>350</v>
      </c>
      <c r="H189" s="141">
        <f t="shared" ref="H189:H199" si="27">C189*G189</f>
        <v>0</v>
      </c>
      <c r="I189" s="141">
        <f t="shared" ref="I189:I199" si="28">D189*G189</f>
        <v>6300</v>
      </c>
      <c r="J189" s="141">
        <f t="shared" ref="J189:J199" si="29">E189*G189</f>
        <v>0</v>
      </c>
      <c r="K189" s="141">
        <f t="shared" ref="K189:K199" si="30">F189*G189</f>
        <v>0</v>
      </c>
      <c r="L189" s="142">
        <f t="shared" ref="L189:L199" si="31">SUM(H189:K189)</f>
        <v>6300</v>
      </c>
    </row>
    <row r="190" spans="1:12">
      <c r="A190" s="7"/>
      <c r="B190" s="18" t="s">
        <v>27</v>
      </c>
      <c r="C190" s="112"/>
      <c r="D190" s="112">
        <v>18</v>
      </c>
      <c r="E190" s="112"/>
      <c r="F190" s="74"/>
      <c r="G190" s="39">
        <v>350</v>
      </c>
      <c r="H190" s="141">
        <f t="shared" si="27"/>
        <v>0</v>
      </c>
      <c r="I190" s="141">
        <f t="shared" si="28"/>
        <v>6300</v>
      </c>
      <c r="J190" s="141">
        <f t="shared" si="29"/>
        <v>0</v>
      </c>
      <c r="K190" s="141">
        <f t="shared" si="30"/>
        <v>0</v>
      </c>
      <c r="L190" s="142">
        <f t="shared" si="31"/>
        <v>6300</v>
      </c>
    </row>
    <row r="191" spans="1:12">
      <c r="A191" s="2"/>
      <c r="B191" s="2" t="s">
        <v>1</v>
      </c>
      <c r="C191" s="154">
        <v>10</v>
      </c>
      <c r="D191" s="154"/>
      <c r="E191" s="112"/>
      <c r="F191" s="74"/>
      <c r="G191" s="39">
        <v>70</v>
      </c>
      <c r="H191" s="141">
        <f t="shared" si="27"/>
        <v>700</v>
      </c>
      <c r="I191" s="141">
        <f t="shared" si="28"/>
        <v>0</v>
      </c>
      <c r="J191" s="141">
        <f t="shared" si="29"/>
        <v>0</v>
      </c>
      <c r="K191" s="141">
        <f t="shared" si="30"/>
        <v>0</v>
      </c>
      <c r="L191" s="142">
        <f t="shared" si="31"/>
        <v>700</v>
      </c>
    </row>
    <row r="192" spans="1:12" ht="24" customHeight="1">
      <c r="A192" s="2"/>
      <c r="B192" s="32" t="s">
        <v>151</v>
      </c>
      <c r="C192" s="112"/>
      <c r="D192" s="112">
        <v>100</v>
      </c>
      <c r="E192" s="112"/>
      <c r="F192" s="74"/>
      <c r="G192" s="39">
        <v>20</v>
      </c>
      <c r="H192" s="141">
        <f t="shared" si="27"/>
        <v>0</v>
      </c>
      <c r="I192" s="141">
        <f t="shared" si="28"/>
        <v>2000</v>
      </c>
      <c r="J192" s="141">
        <f t="shared" si="29"/>
        <v>0</v>
      </c>
      <c r="K192" s="141">
        <f t="shared" si="30"/>
        <v>0</v>
      </c>
      <c r="L192" s="142">
        <f t="shared" si="31"/>
        <v>2000</v>
      </c>
    </row>
    <row r="193" spans="1:12" ht="26.25" customHeight="1">
      <c r="A193" s="2"/>
      <c r="B193" s="32" t="s">
        <v>152</v>
      </c>
      <c r="C193" s="112"/>
      <c r="D193" s="112">
        <v>100</v>
      </c>
      <c r="E193" s="112"/>
      <c r="F193" s="74"/>
      <c r="G193" s="39">
        <v>20</v>
      </c>
      <c r="H193" s="141">
        <f t="shared" si="27"/>
        <v>0</v>
      </c>
      <c r="I193" s="141">
        <f t="shared" si="28"/>
        <v>2000</v>
      </c>
      <c r="J193" s="141">
        <f t="shared" si="29"/>
        <v>0</v>
      </c>
      <c r="K193" s="141">
        <f t="shared" si="30"/>
        <v>0</v>
      </c>
      <c r="L193" s="142">
        <f t="shared" si="31"/>
        <v>2000</v>
      </c>
    </row>
    <row r="194" spans="1:12" ht="24.75" customHeight="1">
      <c r="A194" s="2"/>
      <c r="B194" s="32" t="s">
        <v>153</v>
      </c>
      <c r="C194" s="112"/>
      <c r="D194" s="112">
        <v>100</v>
      </c>
      <c r="E194" s="112"/>
      <c r="F194" s="74"/>
      <c r="G194" s="39">
        <v>20</v>
      </c>
      <c r="H194" s="141">
        <f t="shared" si="27"/>
        <v>0</v>
      </c>
      <c r="I194" s="141">
        <f t="shared" si="28"/>
        <v>2000</v>
      </c>
      <c r="J194" s="141">
        <f t="shared" si="29"/>
        <v>0</v>
      </c>
      <c r="K194" s="141">
        <f t="shared" si="30"/>
        <v>0</v>
      </c>
      <c r="L194" s="142">
        <f t="shared" si="31"/>
        <v>2000</v>
      </c>
    </row>
    <row r="195" spans="1:12" ht="27" customHeight="1">
      <c r="A195" s="2"/>
      <c r="B195" s="21" t="s">
        <v>165</v>
      </c>
      <c r="C195" s="112"/>
      <c r="D195" s="112">
        <v>70</v>
      </c>
      <c r="E195" s="112"/>
      <c r="F195" s="74"/>
      <c r="G195" s="39">
        <v>9.24</v>
      </c>
      <c r="H195" s="141">
        <f t="shared" si="27"/>
        <v>0</v>
      </c>
      <c r="I195" s="141">
        <f t="shared" si="28"/>
        <v>646.80000000000007</v>
      </c>
      <c r="J195" s="141">
        <f t="shared" si="29"/>
        <v>0</v>
      </c>
      <c r="K195" s="141">
        <f t="shared" si="30"/>
        <v>0</v>
      </c>
      <c r="L195" s="142">
        <f t="shared" si="31"/>
        <v>646.80000000000007</v>
      </c>
    </row>
    <row r="196" spans="1:12" ht="12.75" customHeight="1">
      <c r="A196" s="2"/>
      <c r="B196" s="11" t="s">
        <v>169</v>
      </c>
      <c r="C196" s="112"/>
      <c r="D196" s="112">
        <v>7000</v>
      </c>
      <c r="E196" s="112"/>
      <c r="F196" s="74"/>
      <c r="G196" s="39">
        <v>1.55</v>
      </c>
      <c r="H196" s="141">
        <f t="shared" si="27"/>
        <v>0</v>
      </c>
      <c r="I196" s="141">
        <f t="shared" si="28"/>
        <v>10850</v>
      </c>
      <c r="J196" s="141">
        <f t="shared" si="29"/>
        <v>0</v>
      </c>
      <c r="K196" s="141">
        <f t="shared" si="30"/>
        <v>0</v>
      </c>
      <c r="L196" s="142">
        <f t="shared" si="31"/>
        <v>10850</v>
      </c>
    </row>
    <row r="197" spans="1:12" ht="14.25" customHeight="1">
      <c r="A197" s="2"/>
      <c r="B197" s="11" t="s">
        <v>259</v>
      </c>
      <c r="C197" s="112"/>
      <c r="D197" s="112">
        <v>8000</v>
      </c>
      <c r="E197" s="112"/>
      <c r="F197" s="74"/>
      <c r="G197" s="39">
        <v>1.4</v>
      </c>
      <c r="H197" s="141">
        <f t="shared" si="27"/>
        <v>0</v>
      </c>
      <c r="I197" s="141">
        <f t="shared" si="28"/>
        <v>11200</v>
      </c>
      <c r="J197" s="141">
        <f t="shared" si="29"/>
        <v>0</v>
      </c>
      <c r="K197" s="141">
        <f t="shared" si="30"/>
        <v>0</v>
      </c>
      <c r="L197" s="142">
        <f t="shared" si="31"/>
        <v>11200</v>
      </c>
    </row>
    <row r="198" spans="1:12" ht="14.25" customHeight="1">
      <c r="A198" s="2"/>
      <c r="B198" s="11" t="s">
        <v>258</v>
      </c>
      <c r="C198" s="112"/>
      <c r="D198" s="112">
        <v>0</v>
      </c>
      <c r="E198" s="112"/>
      <c r="F198" s="74"/>
      <c r="G198" s="39">
        <v>2</v>
      </c>
      <c r="H198" s="141">
        <f t="shared" si="27"/>
        <v>0</v>
      </c>
      <c r="I198" s="141">
        <f t="shared" si="28"/>
        <v>0</v>
      </c>
      <c r="J198" s="141">
        <f t="shared" si="29"/>
        <v>0</v>
      </c>
      <c r="K198" s="141">
        <f t="shared" si="30"/>
        <v>0</v>
      </c>
      <c r="L198" s="142">
        <f t="shared" si="31"/>
        <v>0</v>
      </c>
    </row>
    <row r="199" spans="1:12" ht="12.75" customHeight="1">
      <c r="A199" s="2"/>
      <c r="B199" s="11" t="s">
        <v>189</v>
      </c>
      <c r="C199" s="112"/>
      <c r="D199" s="112">
        <v>2000</v>
      </c>
      <c r="E199" s="112"/>
      <c r="F199" s="74"/>
      <c r="G199" s="39">
        <v>1.3</v>
      </c>
      <c r="H199" s="141">
        <f t="shared" si="27"/>
        <v>0</v>
      </c>
      <c r="I199" s="141">
        <f t="shared" si="28"/>
        <v>2600</v>
      </c>
      <c r="J199" s="141">
        <f t="shared" si="29"/>
        <v>0</v>
      </c>
      <c r="K199" s="141">
        <f t="shared" si="30"/>
        <v>0</v>
      </c>
      <c r="L199" s="142">
        <f t="shared" si="31"/>
        <v>2600</v>
      </c>
    </row>
    <row r="200" spans="1:12" ht="24">
      <c r="A200" s="90" t="s">
        <v>58</v>
      </c>
      <c r="B200" s="95"/>
      <c r="C200" s="111"/>
      <c r="D200" s="160"/>
      <c r="E200" s="111"/>
      <c r="F200" s="111"/>
      <c r="G200" s="39"/>
      <c r="H200" s="164">
        <f>SUM(H189:H199)</f>
        <v>700</v>
      </c>
      <c r="I200" s="164">
        <f>SUM(I189:I199)</f>
        <v>43896.800000000003</v>
      </c>
      <c r="J200" s="164">
        <f>SUM(J189:J199)</f>
        <v>0</v>
      </c>
      <c r="K200" s="164">
        <f>SUM(K189:K199)</f>
        <v>0</v>
      </c>
      <c r="L200" s="144">
        <f>SUM(L189:L199)</f>
        <v>44596.800000000003</v>
      </c>
    </row>
    <row r="201" spans="1:12" ht="48" customHeight="1">
      <c r="A201" s="180">
        <v>9</v>
      </c>
      <c r="B201" s="85" t="s">
        <v>91</v>
      </c>
      <c r="C201" s="112"/>
      <c r="D201" s="154"/>
      <c r="E201" s="112"/>
      <c r="F201" s="74"/>
      <c r="G201" s="7"/>
      <c r="H201" s="141"/>
      <c r="I201" s="134"/>
      <c r="J201" s="134"/>
      <c r="K201" s="134"/>
      <c r="L201" s="134"/>
    </row>
    <row r="202" spans="1:12">
      <c r="A202" s="2"/>
      <c r="B202" s="5" t="s">
        <v>85</v>
      </c>
      <c r="C202" s="112"/>
      <c r="D202" s="170">
        <v>10</v>
      </c>
      <c r="E202" s="112"/>
      <c r="F202" s="74"/>
      <c r="G202" s="39">
        <v>510</v>
      </c>
      <c r="H202" s="141">
        <f>C202*G202</f>
        <v>0</v>
      </c>
      <c r="I202" s="141">
        <f>D202*G202</f>
        <v>5100</v>
      </c>
      <c r="J202" s="141">
        <f>E202*G202</f>
        <v>0</v>
      </c>
      <c r="K202" s="141">
        <f>F202*G202</f>
        <v>0</v>
      </c>
      <c r="L202" s="142">
        <f>SUM(H202:K202)</f>
        <v>5100</v>
      </c>
    </row>
    <row r="203" spans="1:12">
      <c r="A203" s="2"/>
      <c r="B203" s="5" t="s">
        <v>86</v>
      </c>
      <c r="C203" s="112"/>
      <c r="D203" s="170">
        <v>5</v>
      </c>
      <c r="E203" s="112"/>
      <c r="F203" s="74"/>
      <c r="G203" s="39">
        <v>480</v>
      </c>
      <c r="H203" s="141">
        <f>C203*G203</f>
        <v>0</v>
      </c>
      <c r="I203" s="141">
        <f>D203*G203</f>
        <v>2400</v>
      </c>
      <c r="J203" s="141">
        <f>E203*G203</f>
        <v>0</v>
      </c>
      <c r="K203" s="141">
        <f>F203*G203</f>
        <v>0</v>
      </c>
      <c r="L203" s="142">
        <f>SUM(H203:K203)</f>
        <v>2400</v>
      </c>
    </row>
    <row r="204" spans="1:12">
      <c r="A204" s="33"/>
      <c r="B204" s="5" t="s">
        <v>8</v>
      </c>
      <c r="C204" s="112"/>
      <c r="D204" s="112">
        <v>0</v>
      </c>
      <c r="E204" s="112"/>
      <c r="F204" s="74"/>
      <c r="G204" s="39">
        <v>25</v>
      </c>
      <c r="H204" s="141">
        <f>C204*G204</f>
        <v>0</v>
      </c>
      <c r="I204" s="141">
        <f>D204*G204</f>
        <v>0</v>
      </c>
      <c r="J204" s="141">
        <f>E204*G204</f>
        <v>0</v>
      </c>
      <c r="K204" s="141">
        <f>F204*G204</f>
        <v>0</v>
      </c>
      <c r="L204" s="142">
        <f>SUM(H204:K204)</f>
        <v>0</v>
      </c>
    </row>
    <row r="205" spans="1:12" ht="24">
      <c r="A205" s="90" t="s">
        <v>58</v>
      </c>
      <c r="B205" s="101"/>
      <c r="C205" s="111"/>
      <c r="D205" s="160"/>
      <c r="E205" s="111"/>
      <c r="F205" s="111"/>
      <c r="G205" s="39"/>
      <c r="H205" s="144">
        <f>SUM(H202:H204)</f>
        <v>0</v>
      </c>
      <c r="I205" s="144">
        <f>SUM(I202:I204)</f>
        <v>7500</v>
      </c>
      <c r="J205" s="144">
        <f>SUM(J202:J204)</f>
        <v>0</v>
      </c>
      <c r="K205" s="144">
        <f>SUM(K202:K204)</f>
        <v>0</v>
      </c>
      <c r="L205" s="151">
        <f>SUM(L202:L204)</f>
        <v>7500</v>
      </c>
    </row>
    <row r="206" spans="1:12" ht="37.5" customHeight="1">
      <c r="A206" s="185">
        <v>10</v>
      </c>
      <c r="B206" s="84" t="s">
        <v>336</v>
      </c>
      <c r="C206" s="112"/>
      <c r="D206" s="154"/>
      <c r="E206" s="112"/>
      <c r="F206" s="74"/>
      <c r="G206" s="7"/>
      <c r="H206" s="141"/>
      <c r="I206" s="138"/>
      <c r="J206" s="141"/>
      <c r="K206" s="141"/>
      <c r="L206" s="148"/>
    </row>
    <row r="207" spans="1:12">
      <c r="A207" s="11"/>
      <c r="B207" s="2" t="s">
        <v>96</v>
      </c>
      <c r="C207" s="112"/>
      <c r="D207" s="154"/>
      <c r="E207" s="74">
        <v>5</v>
      </c>
      <c r="F207" s="74"/>
      <c r="G207" s="39">
        <v>106</v>
      </c>
      <c r="H207" s="141">
        <f t="shared" ref="H207:H243" si="32">C207*G207</f>
        <v>0</v>
      </c>
      <c r="I207" s="141">
        <f t="shared" ref="I207:I227" si="33">D207*G207</f>
        <v>0</v>
      </c>
      <c r="J207" s="141">
        <f t="shared" ref="J207:J243" si="34">E207*G207</f>
        <v>530</v>
      </c>
      <c r="K207" s="141">
        <f t="shared" ref="K207:K226" si="35">F207*G207</f>
        <v>0</v>
      </c>
      <c r="L207" s="142">
        <f t="shared" ref="L207:L243" si="36">SUM(H207:K207)</f>
        <v>530</v>
      </c>
    </row>
    <row r="208" spans="1:12">
      <c r="A208" s="11"/>
      <c r="B208" s="2" t="s">
        <v>270</v>
      </c>
      <c r="C208" s="112"/>
      <c r="D208" s="154"/>
      <c r="E208" s="74">
        <v>1</v>
      </c>
      <c r="F208" s="74"/>
      <c r="G208" s="39">
        <v>202</v>
      </c>
      <c r="H208" s="141">
        <f t="shared" si="32"/>
        <v>0</v>
      </c>
      <c r="I208" s="141">
        <f t="shared" si="33"/>
        <v>0</v>
      </c>
      <c r="J208" s="141">
        <f t="shared" si="34"/>
        <v>202</v>
      </c>
      <c r="K208" s="141">
        <f t="shared" si="35"/>
        <v>0</v>
      </c>
      <c r="L208" s="142">
        <f t="shared" si="36"/>
        <v>202</v>
      </c>
    </row>
    <row r="209" spans="1:12">
      <c r="A209" s="2"/>
      <c r="B209" s="2" t="s">
        <v>16</v>
      </c>
      <c r="C209" s="112"/>
      <c r="D209" s="154"/>
      <c r="E209" s="74">
        <v>25</v>
      </c>
      <c r="F209" s="74"/>
      <c r="G209" s="39">
        <v>200</v>
      </c>
      <c r="H209" s="141">
        <f t="shared" si="32"/>
        <v>0</v>
      </c>
      <c r="I209" s="141">
        <f t="shared" si="33"/>
        <v>0</v>
      </c>
      <c r="J209" s="141">
        <f>E209*G209</f>
        <v>5000</v>
      </c>
      <c r="K209" s="141">
        <f t="shared" si="35"/>
        <v>0</v>
      </c>
      <c r="L209" s="142">
        <f t="shared" si="36"/>
        <v>5000</v>
      </c>
    </row>
    <row r="210" spans="1:12">
      <c r="A210" s="2"/>
      <c r="B210" s="2" t="s">
        <v>458</v>
      </c>
      <c r="C210" s="112"/>
      <c r="D210" s="154"/>
      <c r="E210" s="74">
        <v>3</v>
      </c>
      <c r="F210" s="74"/>
      <c r="G210" s="39">
        <v>1500</v>
      </c>
      <c r="H210" s="141">
        <f t="shared" si="32"/>
        <v>0</v>
      </c>
      <c r="I210" s="141">
        <f t="shared" si="33"/>
        <v>0</v>
      </c>
      <c r="J210" s="141">
        <f>E210*G210</f>
        <v>4500</v>
      </c>
      <c r="K210" s="141">
        <f t="shared" si="35"/>
        <v>0</v>
      </c>
      <c r="L210" s="142">
        <f t="shared" si="36"/>
        <v>4500</v>
      </c>
    </row>
    <row r="211" spans="1:12">
      <c r="A211" s="2"/>
      <c r="B211" s="2" t="s">
        <v>269</v>
      </c>
      <c r="C211" s="112"/>
      <c r="D211" s="112"/>
      <c r="E211" s="111">
        <v>15</v>
      </c>
      <c r="F211" s="74"/>
      <c r="G211" s="39">
        <v>67</v>
      </c>
      <c r="H211" s="141">
        <f t="shared" si="32"/>
        <v>0</v>
      </c>
      <c r="I211" s="141">
        <f t="shared" si="33"/>
        <v>0</v>
      </c>
      <c r="J211" s="141">
        <f t="shared" si="34"/>
        <v>1005</v>
      </c>
      <c r="K211" s="141">
        <f t="shared" si="35"/>
        <v>0</v>
      </c>
      <c r="L211" s="142">
        <f t="shared" si="36"/>
        <v>1005</v>
      </c>
    </row>
    <row r="212" spans="1:12" ht="13.5" customHeight="1">
      <c r="A212" s="2"/>
      <c r="B212" s="11" t="s">
        <v>97</v>
      </c>
      <c r="C212" s="112"/>
      <c r="D212" s="154"/>
      <c r="E212" s="74">
        <v>4</v>
      </c>
      <c r="F212" s="74"/>
      <c r="G212" s="39">
        <v>650</v>
      </c>
      <c r="H212" s="141">
        <f t="shared" si="32"/>
        <v>0</v>
      </c>
      <c r="I212" s="141">
        <f t="shared" si="33"/>
        <v>0</v>
      </c>
      <c r="J212" s="141">
        <f t="shared" si="34"/>
        <v>2600</v>
      </c>
      <c r="K212" s="141">
        <f t="shared" si="35"/>
        <v>0</v>
      </c>
      <c r="L212" s="142">
        <f t="shared" si="36"/>
        <v>2600</v>
      </c>
    </row>
    <row r="213" spans="1:12">
      <c r="A213" s="2"/>
      <c r="B213" s="2" t="s">
        <v>281</v>
      </c>
      <c r="C213" s="112"/>
      <c r="D213" s="154"/>
      <c r="E213" s="74">
        <v>0</v>
      </c>
      <c r="F213" s="74"/>
      <c r="G213" s="39">
        <v>1800</v>
      </c>
      <c r="H213" s="141">
        <f t="shared" si="32"/>
        <v>0</v>
      </c>
      <c r="I213" s="141">
        <f t="shared" si="33"/>
        <v>0</v>
      </c>
      <c r="J213" s="141">
        <f t="shared" si="34"/>
        <v>0</v>
      </c>
      <c r="K213" s="141">
        <f t="shared" si="35"/>
        <v>0</v>
      </c>
      <c r="L213" s="148">
        <f t="shared" si="36"/>
        <v>0</v>
      </c>
    </row>
    <row r="214" spans="1:12">
      <c r="A214" s="2"/>
      <c r="B214" s="2" t="s">
        <v>367</v>
      </c>
      <c r="C214" s="112"/>
      <c r="D214" s="154"/>
      <c r="E214" s="74">
        <v>0</v>
      </c>
      <c r="F214" s="74"/>
      <c r="G214" s="39">
        <v>260</v>
      </c>
      <c r="H214" s="141">
        <f t="shared" si="32"/>
        <v>0</v>
      </c>
      <c r="I214" s="141">
        <f t="shared" si="33"/>
        <v>0</v>
      </c>
      <c r="J214" s="141">
        <f t="shared" si="34"/>
        <v>0</v>
      </c>
      <c r="K214" s="141">
        <f t="shared" si="35"/>
        <v>0</v>
      </c>
      <c r="L214" s="148">
        <f t="shared" si="36"/>
        <v>0</v>
      </c>
    </row>
    <row r="215" spans="1:12">
      <c r="A215" s="2"/>
      <c r="B215" s="2" t="s">
        <v>118</v>
      </c>
      <c r="C215" s="112"/>
      <c r="D215" s="112"/>
      <c r="E215" s="74">
        <v>2</v>
      </c>
      <c r="F215" s="74"/>
      <c r="G215" s="39">
        <v>1180</v>
      </c>
      <c r="H215" s="141">
        <f t="shared" si="32"/>
        <v>0</v>
      </c>
      <c r="I215" s="141">
        <f t="shared" si="33"/>
        <v>0</v>
      </c>
      <c r="J215" s="141">
        <f t="shared" si="34"/>
        <v>2360</v>
      </c>
      <c r="K215" s="141">
        <f t="shared" si="35"/>
        <v>0</v>
      </c>
      <c r="L215" s="134">
        <f t="shared" si="36"/>
        <v>2360</v>
      </c>
    </row>
    <row r="216" spans="1:12">
      <c r="A216" s="2"/>
      <c r="B216" s="2" t="s">
        <v>199</v>
      </c>
      <c r="C216" s="112"/>
      <c r="D216" s="112"/>
      <c r="E216" s="74">
        <v>3</v>
      </c>
      <c r="F216" s="74"/>
      <c r="G216" s="39">
        <v>550</v>
      </c>
      <c r="H216" s="141">
        <f t="shared" si="32"/>
        <v>0</v>
      </c>
      <c r="I216" s="141">
        <f t="shared" si="33"/>
        <v>0</v>
      </c>
      <c r="J216" s="141">
        <f t="shared" si="34"/>
        <v>1650</v>
      </c>
      <c r="K216" s="141">
        <f t="shared" si="35"/>
        <v>0</v>
      </c>
      <c r="L216" s="134">
        <f t="shared" si="36"/>
        <v>1650</v>
      </c>
    </row>
    <row r="217" spans="1:12">
      <c r="A217" s="2"/>
      <c r="B217" s="7" t="s">
        <v>98</v>
      </c>
      <c r="C217" s="112"/>
      <c r="D217" s="112"/>
      <c r="E217" s="74">
        <v>7</v>
      </c>
      <c r="F217" s="74"/>
      <c r="G217" s="39">
        <v>55</v>
      </c>
      <c r="H217" s="141">
        <f t="shared" si="32"/>
        <v>0</v>
      </c>
      <c r="I217" s="141">
        <f t="shared" si="33"/>
        <v>0</v>
      </c>
      <c r="J217" s="141">
        <f t="shared" si="34"/>
        <v>385</v>
      </c>
      <c r="K217" s="141">
        <f t="shared" si="35"/>
        <v>0</v>
      </c>
      <c r="L217" s="134">
        <f t="shared" si="36"/>
        <v>385</v>
      </c>
    </row>
    <row r="218" spans="1:12">
      <c r="A218" s="2"/>
      <c r="B218" s="2" t="s">
        <v>107</v>
      </c>
      <c r="C218" s="112"/>
      <c r="D218" s="112"/>
      <c r="E218" s="74">
        <v>5</v>
      </c>
      <c r="F218" s="74"/>
      <c r="G218" s="39">
        <v>75</v>
      </c>
      <c r="H218" s="141">
        <f t="shared" si="32"/>
        <v>0</v>
      </c>
      <c r="I218" s="141">
        <f t="shared" si="33"/>
        <v>0</v>
      </c>
      <c r="J218" s="141">
        <f t="shared" si="34"/>
        <v>375</v>
      </c>
      <c r="K218" s="141">
        <f t="shared" si="35"/>
        <v>0</v>
      </c>
      <c r="L218" s="142">
        <f t="shared" si="36"/>
        <v>375</v>
      </c>
    </row>
    <row r="219" spans="1:12" ht="26.25" customHeight="1">
      <c r="A219" s="2"/>
      <c r="B219" s="11" t="s">
        <v>157</v>
      </c>
      <c r="C219" s="112"/>
      <c r="D219" s="112"/>
      <c r="E219" s="111">
        <v>1</v>
      </c>
      <c r="F219" s="74"/>
      <c r="G219" s="39">
        <v>3000</v>
      </c>
      <c r="H219" s="141">
        <f t="shared" si="32"/>
        <v>0</v>
      </c>
      <c r="I219" s="141">
        <f t="shared" si="33"/>
        <v>0</v>
      </c>
      <c r="J219" s="141">
        <f t="shared" si="34"/>
        <v>3000</v>
      </c>
      <c r="K219" s="141">
        <f t="shared" si="35"/>
        <v>0</v>
      </c>
      <c r="L219" s="142">
        <f t="shared" si="36"/>
        <v>3000</v>
      </c>
    </row>
    <row r="220" spans="1:12">
      <c r="A220" s="2"/>
      <c r="B220" s="2" t="s">
        <v>119</v>
      </c>
      <c r="C220" s="112"/>
      <c r="D220" s="112"/>
      <c r="E220" s="111">
        <v>3</v>
      </c>
      <c r="F220" s="74"/>
      <c r="G220" s="39">
        <v>259</v>
      </c>
      <c r="H220" s="141">
        <f t="shared" si="32"/>
        <v>0</v>
      </c>
      <c r="I220" s="141">
        <f t="shared" si="33"/>
        <v>0</v>
      </c>
      <c r="J220" s="141">
        <f t="shared" si="34"/>
        <v>777</v>
      </c>
      <c r="K220" s="141">
        <f t="shared" si="35"/>
        <v>0</v>
      </c>
      <c r="L220" s="142">
        <f t="shared" si="36"/>
        <v>777</v>
      </c>
    </row>
    <row r="221" spans="1:12">
      <c r="A221" s="2"/>
      <c r="B221" s="7" t="s">
        <v>100</v>
      </c>
      <c r="C221" s="112"/>
      <c r="D221" s="112"/>
      <c r="E221" s="74">
        <v>2</v>
      </c>
      <c r="F221" s="74"/>
      <c r="G221" s="39">
        <v>372</v>
      </c>
      <c r="H221" s="141">
        <f t="shared" si="32"/>
        <v>0</v>
      </c>
      <c r="I221" s="141">
        <f t="shared" si="33"/>
        <v>0</v>
      </c>
      <c r="J221" s="141">
        <f t="shared" si="34"/>
        <v>744</v>
      </c>
      <c r="K221" s="141">
        <f t="shared" si="35"/>
        <v>0</v>
      </c>
      <c r="L221" s="142">
        <f t="shared" si="36"/>
        <v>744</v>
      </c>
    </row>
    <row r="222" spans="1:12">
      <c r="A222" s="2"/>
      <c r="B222" s="2" t="s">
        <v>287</v>
      </c>
      <c r="C222" s="112"/>
      <c r="D222" s="112"/>
      <c r="E222" s="74">
        <v>0</v>
      </c>
      <c r="F222" s="74"/>
      <c r="G222" s="39">
        <v>380</v>
      </c>
      <c r="H222" s="141">
        <f t="shared" si="32"/>
        <v>0</v>
      </c>
      <c r="I222" s="141">
        <f t="shared" si="33"/>
        <v>0</v>
      </c>
      <c r="J222" s="141">
        <f t="shared" si="34"/>
        <v>0</v>
      </c>
      <c r="K222" s="141">
        <f t="shared" si="35"/>
        <v>0</v>
      </c>
      <c r="L222" s="142">
        <f t="shared" si="36"/>
        <v>0</v>
      </c>
    </row>
    <row r="223" spans="1:12">
      <c r="A223" s="2"/>
      <c r="B223" s="7" t="s">
        <v>170</v>
      </c>
      <c r="C223" s="112"/>
      <c r="D223" s="112"/>
      <c r="E223" s="74">
        <v>3</v>
      </c>
      <c r="F223" s="74"/>
      <c r="G223" s="39">
        <v>1224</v>
      </c>
      <c r="H223" s="141">
        <f t="shared" si="32"/>
        <v>0</v>
      </c>
      <c r="I223" s="141">
        <f t="shared" si="33"/>
        <v>0</v>
      </c>
      <c r="J223" s="141">
        <f t="shared" si="34"/>
        <v>3672</v>
      </c>
      <c r="K223" s="141">
        <f t="shared" si="35"/>
        <v>0</v>
      </c>
      <c r="L223" s="142">
        <f t="shared" si="36"/>
        <v>3672</v>
      </c>
    </row>
    <row r="224" spans="1:12">
      <c r="A224" s="2"/>
      <c r="B224" s="2" t="s">
        <v>161</v>
      </c>
      <c r="C224" s="112"/>
      <c r="D224" s="112"/>
      <c r="E224" s="74">
        <v>48</v>
      </c>
      <c r="F224" s="74"/>
      <c r="G224" s="39">
        <v>1440</v>
      </c>
      <c r="H224" s="141">
        <f t="shared" si="32"/>
        <v>0</v>
      </c>
      <c r="I224" s="141">
        <f t="shared" si="33"/>
        <v>0</v>
      </c>
      <c r="J224" s="141">
        <f t="shared" si="34"/>
        <v>69120</v>
      </c>
      <c r="K224" s="141">
        <f t="shared" si="35"/>
        <v>0</v>
      </c>
      <c r="L224" s="142">
        <f t="shared" si="36"/>
        <v>69120</v>
      </c>
    </row>
    <row r="225" spans="1:12">
      <c r="A225" s="2"/>
      <c r="B225" s="7" t="s">
        <v>368</v>
      </c>
      <c r="C225" s="112"/>
      <c r="D225" s="112"/>
      <c r="E225" s="74">
        <v>20</v>
      </c>
      <c r="F225" s="74"/>
      <c r="G225" s="39">
        <v>456</v>
      </c>
      <c r="H225" s="141">
        <f t="shared" si="32"/>
        <v>0</v>
      </c>
      <c r="I225" s="141">
        <f t="shared" si="33"/>
        <v>0</v>
      </c>
      <c r="J225" s="141">
        <f t="shared" si="34"/>
        <v>9120</v>
      </c>
      <c r="K225" s="141">
        <f t="shared" si="35"/>
        <v>0</v>
      </c>
      <c r="L225" s="142">
        <f t="shared" si="36"/>
        <v>9120</v>
      </c>
    </row>
    <row r="226" spans="1:12">
      <c r="A226" s="2"/>
      <c r="B226" s="2" t="s">
        <v>28</v>
      </c>
      <c r="C226" s="112"/>
      <c r="D226" s="112"/>
      <c r="E226" s="74">
        <v>60</v>
      </c>
      <c r="F226" s="74"/>
      <c r="G226" s="39">
        <v>750</v>
      </c>
      <c r="H226" s="141">
        <f t="shared" si="32"/>
        <v>0</v>
      </c>
      <c r="I226" s="141">
        <f t="shared" si="33"/>
        <v>0</v>
      </c>
      <c r="J226" s="141">
        <f t="shared" si="34"/>
        <v>45000</v>
      </c>
      <c r="K226" s="141">
        <f t="shared" si="35"/>
        <v>0</v>
      </c>
      <c r="L226" s="142">
        <f t="shared" si="36"/>
        <v>45000</v>
      </c>
    </row>
    <row r="227" spans="1:12">
      <c r="A227" s="2"/>
      <c r="B227" s="2" t="s">
        <v>10</v>
      </c>
      <c r="C227" s="112"/>
      <c r="D227" s="112"/>
      <c r="E227" s="74">
        <v>4</v>
      </c>
      <c r="F227" s="74"/>
      <c r="G227" s="39">
        <v>490</v>
      </c>
      <c r="H227" s="141">
        <f t="shared" si="32"/>
        <v>0</v>
      </c>
      <c r="I227" s="141">
        <f t="shared" si="33"/>
        <v>0</v>
      </c>
      <c r="J227" s="141">
        <f t="shared" si="34"/>
        <v>1960</v>
      </c>
      <c r="K227" s="141">
        <f>F227*J227</f>
        <v>0</v>
      </c>
      <c r="L227" s="142">
        <f t="shared" si="36"/>
        <v>1960</v>
      </c>
    </row>
    <row r="228" spans="1:12">
      <c r="A228" s="31"/>
      <c r="B228" s="2" t="s">
        <v>329</v>
      </c>
      <c r="C228" s="112"/>
      <c r="D228" s="112"/>
      <c r="E228" s="74">
        <v>3</v>
      </c>
      <c r="F228" s="74"/>
      <c r="G228" s="39">
        <v>1200</v>
      </c>
      <c r="H228" s="141">
        <f t="shared" si="32"/>
        <v>0</v>
      </c>
      <c r="I228" s="141">
        <f>D228*H228</f>
        <v>0</v>
      </c>
      <c r="J228" s="141">
        <f t="shared" si="34"/>
        <v>3600</v>
      </c>
      <c r="K228" s="141">
        <f>F228*J228</f>
        <v>0</v>
      </c>
      <c r="L228" s="142">
        <f t="shared" si="36"/>
        <v>3600</v>
      </c>
    </row>
    <row r="229" spans="1:12">
      <c r="A229" s="31"/>
      <c r="B229" s="2" t="s">
        <v>286</v>
      </c>
      <c r="C229" s="112"/>
      <c r="D229" s="112"/>
      <c r="E229" s="74">
        <v>5</v>
      </c>
      <c r="F229" s="74"/>
      <c r="G229" s="39">
        <v>250</v>
      </c>
      <c r="H229" s="141">
        <f t="shared" si="32"/>
        <v>0</v>
      </c>
      <c r="I229" s="141">
        <f>D229*H229</f>
        <v>0</v>
      </c>
      <c r="J229" s="141">
        <f t="shared" si="34"/>
        <v>1250</v>
      </c>
      <c r="K229" s="141">
        <f>F229*J229</f>
        <v>0</v>
      </c>
      <c r="L229" s="142">
        <f t="shared" si="36"/>
        <v>1250</v>
      </c>
    </row>
    <row r="230" spans="1:12">
      <c r="A230" s="2"/>
      <c r="B230" s="2" t="s">
        <v>106</v>
      </c>
      <c r="C230" s="112"/>
      <c r="D230" s="112"/>
      <c r="E230" s="74">
        <v>7</v>
      </c>
      <c r="F230" s="74"/>
      <c r="G230" s="39">
        <v>6150</v>
      </c>
      <c r="H230" s="141">
        <f t="shared" si="32"/>
        <v>0</v>
      </c>
      <c r="I230" s="141">
        <f>D230*H230</f>
        <v>0</v>
      </c>
      <c r="J230" s="141">
        <f t="shared" si="34"/>
        <v>43050</v>
      </c>
      <c r="K230" s="141">
        <f>F230*J230</f>
        <v>0</v>
      </c>
      <c r="L230" s="142">
        <f t="shared" si="36"/>
        <v>43050</v>
      </c>
    </row>
    <row r="231" spans="1:12">
      <c r="A231" s="2"/>
      <c r="B231" s="2" t="s">
        <v>101</v>
      </c>
      <c r="C231" s="112"/>
      <c r="D231" s="112"/>
      <c r="E231" s="74">
        <v>1</v>
      </c>
      <c r="F231" s="74"/>
      <c r="G231" s="39">
        <v>1584</v>
      </c>
      <c r="H231" s="141">
        <f t="shared" si="32"/>
        <v>0</v>
      </c>
      <c r="I231" s="141">
        <f t="shared" ref="I231:I243" si="37">D231*G231</f>
        <v>0</v>
      </c>
      <c r="J231" s="141">
        <f t="shared" si="34"/>
        <v>1584</v>
      </c>
      <c r="K231" s="141">
        <f>F231*G231</f>
        <v>0</v>
      </c>
      <c r="L231" s="142">
        <f t="shared" si="36"/>
        <v>1584</v>
      </c>
    </row>
    <row r="232" spans="1:12">
      <c r="A232" s="2"/>
      <c r="B232" s="2" t="s">
        <v>102</v>
      </c>
      <c r="C232" s="112"/>
      <c r="D232" s="112"/>
      <c r="E232" s="111">
        <v>3</v>
      </c>
      <c r="F232" s="74"/>
      <c r="G232" s="39">
        <v>1500</v>
      </c>
      <c r="H232" s="141">
        <f t="shared" si="32"/>
        <v>0</v>
      </c>
      <c r="I232" s="141">
        <f t="shared" si="37"/>
        <v>0</v>
      </c>
      <c r="J232" s="141">
        <f t="shared" si="34"/>
        <v>4500</v>
      </c>
      <c r="K232" s="141">
        <f>F232*G232</f>
        <v>0</v>
      </c>
      <c r="L232" s="142">
        <f t="shared" si="36"/>
        <v>4500</v>
      </c>
    </row>
    <row r="233" spans="1:12">
      <c r="A233" s="2"/>
      <c r="B233" s="2" t="s">
        <v>122</v>
      </c>
      <c r="C233" s="112"/>
      <c r="D233" s="112"/>
      <c r="E233" s="74">
        <v>0</v>
      </c>
      <c r="F233" s="74"/>
      <c r="G233" s="39">
        <v>1616</v>
      </c>
      <c r="H233" s="141">
        <f t="shared" si="32"/>
        <v>0</v>
      </c>
      <c r="I233" s="141">
        <f t="shared" si="37"/>
        <v>0</v>
      </c>
      <c r="J233" s="141">
        <f t="shared" si="34"/>
        <v>0</v>
      </c>
      <c r="K233" s="141">
        <f>F233*G233</f>
        <v>0</v>
      </c>
      <c r="L233" s="142">
        <f t="shared" si="36"/>
        <v>0</v>
      </c>
    </row>
    <row r="234" spans="1:12">
      <c r="A234" s="2"/>
      <c r="B234" s="2" t="s">
        <v>103</v>
      </c>
      <c r="C234" s="112"/>
      <c r="D234" s="112"/>
      <c r="E234" s="74">
        <v>1</v>
      </c>
      <c r="F234" s="74"/>
      <c r="G234" s="39">
        <v>1500</v>
      </c>
      <c r="H234" s="141">
        <f t="shared" si="32"/>
        <v>0</v>
      </c>
      <c r="I234" s="141">
        <f t="shared" si="37"/>
        <v>0</v>
      </c>
      <c r="J234" s="141">
        <f t="shared" si="34"/>
        <v>1500</v>
      </c>
      <c r="K234" s="141">
        <f>F234*G234</f>
        <v>0</v>
      </c>
      <c r="L234" s="142">
        <f t="shared" si="36"/>
        <v>1500</v>
      </c>
    </row>
    <row r="235" spans="1:12">
      <c r="A235" s="2"/>
      <c r="B235" s="2" t="s">
        <v>179</v>
      </c>
      <c r="C235" s="112"/>
      <c r="D235" s="112"/>
      <c r="E235" s="74">
        <v>10</v>
      </c>
      <c r="F235" s="74"/>
      <c r="G235" s="39">
        <v>2078</v>
      </c>
      <c r="H235" s="141">
        <f t="shared" si="32"/>
        <v>0</v>
      </c>
      <c r="I235" s="141">
        <f t="shared" si="37"/>
        <v>0</v>
      </c>
      <c r="J235" s="141">
        <f t="shared" si="34"/>
        <v>20780</v>
      </c>
      <c r="K235" s="141">
        <f t="shared" ref="K235:K242" si="38">F235*J235</f>
        <v>0</v>
      </c>
      <c r="L235" s="142">
        <f t="shared" si="36"/>
        <v>20780</v>
      </c>
    </row>
    <row r="236" spans="1:12">
      <c r="A236" s="2"/>
      <c r="B236" s="2" t="s">
        <v>459</v>
      </c>
      <c r="C236" s="112"/>
      <c r="D236" s="112"/>
      <c r="E236" s="74">
        <v>1</v>
      </c>
      <c r="F236" s="74"/>
      <c r="G236" s="39">
        <v>700</v>
      </c>
      <c r="H236" s="141">
        <f t="shared" si="32"/>
        <v>0</v>
      </c>
      <c r="I236" s="141">
        <f t="shared" si="37"/>
        <v>0</v>
      </c>
      <c r="J236" s="141">
        <f t="shared" si="34"/>
        <v>700</v>
      </c>
      <c r="K236" s="141">
        <f t="shared" si="38"/>
        <v>0</v>
      </c>
      <c r="L236" s="142">
        <f t="shared" si="36"/>
        <v>700</v>
      </c>
    </row>
    <row r="237" spans="1:12">
      <c r="A237" s="2"/>
      <c r="B237" s="2" t="s">
        <v>460</v>
      </c>
      <c r="C237" s="112"/>
      <c r="D237" s="112"/>
      <c r="E237" s="74">
        <v>1</v>
      </c>
      <c r="F237" s="74"/>
      <c r="G237" s="39">
        <v>1350</v>
      </c>
      <c r="H237" s="141">
        <f t="shared" si="32"/>
        <v>0</v>
      </c>
      <c r="I237" s="141">
        <f t="shared" si="37"/>
        <v>0</v>
      </c>
      <c r="J237" s="141">
        <f t="shared" si="34"/>
        <v>1350</v>
      </c>
      <c r="K237" s="141">
        <f t="shared" si="38"/>
        <v>0</v>
      </c>
      <c r="L237" s="142">
        <f t="shared" si="36"/>
        <v>1350</v>
      </c>
    </row>
    <row r="238" spans="1:12">
      <c r="A238" s="2"/>
      <c r="B238" s="2" t="s">
        <v>461</v>
      </c>
      <c r="C238" s="112"/>
      <c r="D238" s="112"/>
      <c r="E238" s="74">
        <v>1</v>
      </c>
      <c r="F238" s="74"/>
      <c r="G238" s="39">
        <v>350</v>
      </c>
      <c r="H238" s="141">
        <f t="shared" si="32"/>
        <v>0</v>
      </c>
      <c r="I238" s="141">
        <f t="shared" si="37"/>
        <v>0</v>
      </c>
      <c r="J238" s="141">
        <f t="shared" si="34"/>
        <v>350</v>
      </c>
      <c r="K238" s="141">
        <f t="shared" si="38"/>
        <v>0</v>
      </c>
      <c r="L238" s="142">
        <f t="shared" si="36"/>
        <v>350</v>
      </c>
    </row>
    <row r="239" spans="1:12">
      <c r="A239" s="2"/>
      <c r="B239" s="2" t="s">
        <v>462</v>
      </c>
      <c r="C239" s="112"/>
      <c r="D239" s="112"/>
      <c r="E239" s="74">
        <v>36</v>
      </c>
      <c r="F239" s="74"/>
      <c r="G239" s="39">
        <v>1000</v>
      </c>
      <c r="H239" s="141">
        <f t="shared" si="32"/>
        <v>0</v>
      </c>
      <c r="I239" s="141">
        <f t="shared" si="37"/>
        <v>0</v>
      </c>
      <c r="J239" s="141">
        <f t="shared" si="34"/>
        <v>36000</v>
      </c>
      <c r="K239" s="141">
        <f t="shared" si="38"/>
        <v>0</v>
      </c>
      <c r="L239" s="142">
        <f t="shared" si="36"/>
        <v>36000</v>
      </c>
    </row>
    <row r="240" spans="1:12">
      <c r="A240" s="2"/>
      <c r="B240" s="2" t="s">
        <v>463</v>
      </c>
      <c r="C240" s="112"/>
      <c r="D240" s="112"/>
      <c r="E240" s="74">
        <v>4</v>
      </c>
      <c r="F240" s="74"/>
      <c r="G240" s="39">
        <v>1000</v>
      </c>
      <c r="H240" s="141">
        <f t="shared" si="32"/>
        <v>0</v>
      </c>
      <c r="I240" s="141">
        <f t="shared" si="37"/>
        <v>0</v>
      </c>
      <c r="J240" s="141">
        <f t="shared" si="34"/>
        <v>4000</v>
      </c>
      <c r="K240" s="141">
        <f t="shared" si="38"/>
        <v>0</v>
      </c>
      <c r="L240" s="142">
        <f t="shared" si="36"/>
        <v>4000</v>
      </c>
    </row>
    <row r="241" spans="1:12" ht="25.5">
      <c r="A241" s="2"/>
      <c r="B241" s="11" t="s">
        <v>464</v>
      </c>
      <c r="C241" s="112"/>
      <c r="D241" s="112"/>
      <c r="E241" s="74">
        <v>2</v>
      </c>
      <c r="F241" s="74"/>
      <c r="G241" s="39">
        <v>700</v>
      </c>
      <c r="H241" s="141">
        <f t="shared" si="32"/>
        <v>0</v>
      </c>
      <c r="I241" s="141">
        <f t="shared" si="37"/>
        <v>0</v>
      </c>
      <c r="J241" s="141">
        <f t="shared" si="34"/>
        <v>1400</v>
      </c>
      <c r="K241" s="141">
        <f t="shared" si="38"/>
        <v>0</v>
      </c>
      <c r="L241" s="142">
        <f t="shared" si="36"/>
        <v>1400</v>
      </c>
    </row>
    <row r="242" spans="1:12">
      <c r="A242" s="2"/>
      <c r="B242" s="11" t="s">
        <v>465</v>
      </c>
      <c r="C242" s="112"/>
      <c r="D242" s="112"/>
      <c r="E242" s="74">
        <v>2</v>
      </c>
      <c r="F242" s="74"/>
      <c r="G242" s="39">
        <v>5500</v>
      </c>
      <c r="H242" s="141">
        <f t="shared" si="32"/>
        <v>0</v>
      </c>
      <c r="I242" s="141">
        <f t="shared" si="37"/>
        <v>0</v>
      </c>
      <c r="J242" s="141">
        <f t="shared" si="34"/>
        <v>11000</v>
      </c>
      <c r="K242" s="141">
        <f t="shared" si="38"/>
        <v>0</v>
      </c>
      <c r="L242" s="142">
        <f t="shared" si="36"/>
        <v>11000</v>
      </c>
    </row>
    <row r="243" spans="1:12" ht="23.25" customHeight="1">
      <c r="A243" s="2"/>
      <c r="B243" s="26" t="s">
        <v>288</v>
      </c>
      <c r="C243" s="112"/>
      <c r="D243" s="112"/>
      <c r="E243" s="74">
        <v>30</v>
      </c>
      <c r="F243" s="74"/>
      <c r="G243" s="39">
        <v>5500</v>
      </c>
      <c r="H243" s="141">
        <f t="shared" si="32"/>
        <v>0</v>
      </c>
      <c r="I243" s="141">
        <f t="shared" si="37"/>
        <v>0</v>
      </c>
      <c r="J243" s="141">
        <f t="shared" si="34"/>
        <v>165000</v>
      </c>
      <c r="K243" s="141">
        <f>F243*G243</f>
        <v>0</v>
      </c>
      <c r="L243" s="148">
        <f t="shared" si="36"/>
        <v>165000</v>
      </c>
    </row>
    <row r="244" spans="1:12" ht="25.5">
      <c r="A244" s="100" t="s">
        <v>58</v>
      </c>
      <c r="B244" s="116"/>
      <c r="C244" s="111"/>
      <c r="D244" s="111"/>
      <c r="E244" s="111"/>
      <c r="F244" s="111"/>
      <c r="G244" s="39"/>
      <c r="H244" s="144">
        <f>SUM(H207:H243)</f>
        <v>0</v>
      </c>
      <c r="I244" s="144">
        <f>SUM(I207:I243)</f>
        <v>0</v>
      </c>
      <c r="J244" s="144">
        <f>SUM(J207:J243)</f>
        <v>448064</v>
      </c>
      <c r="K244" s="144">
        <f>SUM(K207:K243)</f>
        <v>0</v>
      </c>
      <c r="L244" s="144">
        <f>SUM(L207:L243)</f>
        <v>448064</v>
      </c>
    </row>
    <row r="245" spans="1:12" ht="30" customHeight="1">
      <c r="A245" s="186">
        <v>11</v>
      </c>
      <c r="B245" s="87" t="s">
        <v>137</v>
      </c>
      <c r="C245" s="112"/>
      <c r="D245" s="112"/>
      <c r="E245" s="112"/>
      <c r="F245" s="74"/>
      <c r="G245" s="7"/>
      <c r="H245" s="134"/>
      <c r="I245" s="134"/>
      <c r="J245" s="141"/>
      <c r="K245" s="134"/>
      <c r="L245" s="134"/>
    </row>
    <row r="246" spans="1:12">
      <c r="A246" s="31"/>
      <c r="B246" s="2" t="s">
        <v>469</v>
      </c>
      <c r="C246" s="112"/>
      <c r="D246" s="154">
        <v>1</v>
      </c>
      <c r="E246" s="154"/>
      <c r="F246" s="74"/>
      <c r="G246" s="39">
        <v>1019.7</v>
      </c>
      <c r="H246" s="141">
        <f t="shared" ref="H246:H255" si="39">C246*G246</f>
        <v>0</v>
      </c>
      <c r="I246" s="141">
        <f t="shared" ref="I246:I255" si="40">D246*G246</f>
        <v>1019.7</v>
      </c>
      <c r="J246" s="141">
        <f t="shared" ref="J246:J255" si="41">E246*G246</f>
        <v>0</v>
      </c>
      <c r="K246" s="141">
        <f t="shared" ref="K246:K255" si="42">F246*G246</f>
        <v>0</v>
      </c>
      <c r="L246" s="141">
        <f t="shared" ref="L246:L255" si="43">SUM(H246:K246)</f>
        <v>1019.7</v>
      </c>
    </row>
    <row r="247" spans="1:12">
      <c r="A247" s="31"/>
      <c r="B247" s="2" t="s">
        <v>478</v>
      </c>
      <c r="C247" s="112"/>
      <c r="D247" s="154">
        <v>24</v>
      </c>
      <c r="E247" s="154"/>
      <c r="F247" s="74"/>
      <c r="G247" s="39">
        <v>5317.08</v>
      </c>
      <c r="H247" s="141">
        <f t="shared" si="39"/>
        <v>0</v>
      </c>
      <c r="I247" s="141">
        <f t="shared" si="40"/>
        <v>127609.92</v>
      </c>
      <c r="J247" s="141">
        <f t="shared" si="41"/>
        <v>0</v>
      </c>
      <c r="K247" s="141">
        <f t="shared" si="42"/>
        <v>0</v>
      </c>
      <c r="L247" s="141">
        <f t="shared" si="43"/>
        <v>127609.92</v>
      </c>
    </row>
    <row r="248" spans="1:12">
      <c r="A248" s="31"/>
      <c r="B248" s="2" t="s">
        <v>479</v>
      </c>
      <c r="C248" s="112"/>
      <c r="D248" s="154">
        <v>24</v>
      </c>
      <c r="E248" s="154"/>
      <c r="F248" s="74"/>
      <c r="G248" s="39">
        <v>5971.39</v>
      </c>
      <c r="H248" s="141">
        <f t="shared" si="39"/>
        <v>0</v>
      </c>
      <c r="I248" s="141">
        <f t="shared" si="40"/>
        <v>143313.36000000002</v>
      </c>
      <c r="J248" s="141">
        <f t="shared" si="41"/>
        <v>0</v>
      </c>
      <c r="K248" s="141">
        <f t="shared" si="42"/>
        <v>0</v>
      </c>
      <c r="L248" s="141">
        <f t="shared" si="43"/>
        <v>143313.36000000002</v>
      </c>
    </row>
    <row r="249" spans="1:12">
      <c r="A249" s="4"/>
      <c r="B249" s="2" t="s">
        <v>376</v>
      </c>
      <c r="C249" s="176">
        <v>7</v>
      </c>
      <c r="D249" s="176">
        <v>0</v>
      </c>
      <c r="E249" s="154"/>
      <c r="F249" s="74"/>
      <c r="G249" s="39">
        <v>580</v>
      </c>
      <c r="H249" s="141">
        <f t="shared" si="39"/>
        <v>4060</v>
      </c>
      <c r="I249" s="141">
        <f t="shared" si="40"/>
        <v>0</v>
      </c>
      <c r="J249" s="141">
        <f t="shared" si="41"/>
        <v>0</v>
      </c>
      <c r="K249" s="141">
        <f t="shared" si="42"/>
        <v>0</v>
      </c>
      <c r="L249" s="141">
        <f t="shared" si="43"/>
        <v>4060</v>
      </c>
    </row>
    <row r="250" spans="1:12">
      <c r="A250" s="4"/>
      <c r="B250" s="2" t="s">
        <v>256</v>
      </c>
      <c r="C250" s="112"/>
      <c r="D250" s="154">
        <v>100</v>
      </c>
      <c r="E250" s="154"/>
      <c r="F250" s="74"/>
      <c r="G250" s="39">
        <v>650</v>
      </c>
      <c r="H250" s="141">
        <f t="shared" si="39"/>
        <v>0</v>
      </c>
      <c r="I250" s="141">
        <f t="shared" si="40"/>
        <v>65000</v>
      </c>
      <c r="J250" s="141">
        <f t="shared" si="41"/>
        <v>0</v>
      </c>
      <c r="K250" s="141">
        <f t="shared" si="42"/>
        <v>0</v>
      </c>
      <c r="L250" s="141">
        <f t="shared" si="43"/>
        <v>65000</v>
      </c>
    </row>
    <row r="251" spans="1:12">
      <c r="A251" s="7"/>
      <c r="B251" s="2" t="s">
        <v>257</v>
      </c>
      <c r="C251" s="112"/>
      <c r="D251" s="154">
        <v>120</v>
      </c>
      <c r="E251" s="154"/>
      <c r="F251" s="74"/>
      <c r="G251" s="39">
        <v>375.9</v>
      </c>
      <c r="H251" s="141">
        <f t="shared" si="39"/>
        <v>0</v>
      </c>
      <c r="I251" s="141">
        <f t="shared" si="40"/>
        <v>45108</v>
      </c>
      <c r="J251" s="141">
        <f t="shared" si="41"/>
        <v>0</v>
      </c>
      <c r="K251" s="141">
        <f t="shared" si="42"/>
        <v>0</v>
      </c>
      <c r="L251" s="141">
        <f t="shared" si="43"/>
        <v>45108</v>
      </c>
    </row>
    <row r="252" spans="1:12">
      <c r="A252" s="7"/>
      <c r="B252" s="2" t="s">
        <v>480</v>
      </c>
      <c r="C252" s="112"/>
      <c r="D252" s="112">
        <v>24</v>
      </c>
      <c r="E252" s="154"/>
      <c r="F252" s="74"/>
      <c r="G252" s="39">
        <v>3063.3</v>
      </c>
      <c r="H252" s="141">
        <f t="shared" si="39"/>
        <v>0</v>
      </c>
      <c r="I252" s="141">
        <f t="shared" si="40"/>
        <v>73519.200000000012</v>
      </c>
      <c r="J252" s="141">
        <f t="shared" si="41"/>
        <v>0</v>
      </c>
      <c r="K252" s="141">
        <f t="shared" si="42"/>
        <v>0</v>
      </c>
      <c r="L252" s="141">
        <f t="shared" si="43"/>
        <v>73519.200000000012</v>
      </c>
    </row>
    <row r="253" spans="1:12">
      <c r="A253" s="4"/>
      <c r="B253" s="5" t="s">
        <v>192</v>
      </c>
      <c r="C253" s="112"/>
      <c r="D253" s="112">
        <v>5</v>
      </c>
      <c r="E253" s="112"/>
      <c r="F253" s="74"/>
      <c r="G253" s="39">
        <v>122</v>
      </c>
      <c r="H253" s="141">
        <f t="shared" si="39"/>
        <v>0</v>
      </c>
      <c r="I253" s="141">
        <f t="shared" si="40"/>
        <v>610</v>
      </c>
      <c r="J253" s="141">
        <f t="shared" si="41"/>
        <v>0</v>
      </c>
      <c r="K253" s="141">
        <f t="shared" si="42"/>
        <v>0</v>
      </c>
      <c r="L253" s="142">
        <f t="shared" si="43"/>
        <v>610</v>
      </c>
    </row>
    <row r="254" spans="1:12">
      <c r="A254" s="4"/>
      <c r="B254" s="2" t="s">
        <v>193</v>
      </c>
      <c r="C254" s="112"/>
      <c r="D254" s="112">
        <v>5</v>
      </c>
      <c r="E254" s="112"/>
      <c r="F254" s="74"/>
      <c r="G254" s="39">
        <v>109.5</v>
      </c>
      <c r="H254" s="141">
        <f t="shared" si="39"/>
        <v>0</v>
      </c>
      <c r="I254" s="141">
        <f t="shared" si="40"/>
        <v>547.5</v>
      </c>
      <c r="J254" s="141">
        <f t="shared" si="41"/>
        <v>0</v>
      </c>
      <c r="K254" s="141">
        <f t="shared" si="42"/>
        <v>0</v>
      </c>
      <c r="L254" s="142">
        <f t="shared" si="43"/>
        <v>547.5</v>
      </c>
    </row>
    <row r="255" spans="1:12">
      <c r="A255" s="4"/>
      <c r="B255" s="2" t="s">
        <v>348</v>
      </c>
      <c r="C255" s="112"/>
      <c r="D255" s="154">
        <v>48</v>
      </c>
      <c r="E255" s="154"/>
      <c r="F255" s="74"/>
      <c r="G255" s="39">
        <v>572</v>
      </c>
      <c r="H255" s="141">
        <f t="shared" si="39"/>
        <v>0</v>
      </c>
      <c r="I255" s="141">
        <f t="shared" si="40"/>
        <v>27456</v>
      </c>
      <c r="J255" s="141">
        <f t="shared" si="41"/>
        <v>0</v>
      </c>
      <c r="K255" s="141">
        <f t="shared" si="42"/>
        <v>0</v>
      </c>
      <c r="L255" s="141">
        <f t="shared" si="43"/>
        <v>27456</v>
      </c>
    </row>
    <row r="256" spans="1:12" ht="24">
      <c r="A256" s="98" t="s">
        <v>58</v>
      </c>
      <c r="B256" s="9"/>
      <c r="C256" s="111"/>
      <c r="D256" s="111"/>
      <c r="E256" s="111"/>
      <c r="F256" s="111"/>
      <c r="G256" s="39"/>
      <c r="H256" s="144">
        <f>SUM(H246:H255)</f>
        <v>4060</v>
      </c>
      <c r="I256" s="144">
        <f>SUM(I246:I255)</f>
        <v>484183.68</v>
      </c>
      <c r="J256" s="144">
        <f>SUM(J246:J255)</f>
        <v>0</v>
      </c>
      <c r="K256" s="144">
        <f>SUM(K246:K255)</f>
        <v>0</v>
      </c>
      <c r="L256" s="144">
        <f>SUM(L246:L255)</f>
        <v>488243.68</v>
      </c>
    </row>
    <row r="257" spans="1:12">
      <c r="A257" s="119">
        <v>12</v>
      </c>
      <c r="B257" s="82" t="s">
        <v>108</v>
      </c>
      <c r="C257" s="112"/>
      <c r="D257" s="112"/>
      <c r="E257" s="112"/>
      <c r="F257" s="74"/>
      <c r="G257" s="7"/>
      <c r="H257" s="141"/>
      <c r="I257" s="141"/>
      <c r="J257" s="141"/>
      <c r="K257" s="141"/>
      <c r="L257" s="142"/>
    </row>
    <row r="258" spans="1:12">
      <c r="A258" s="31"/>
      <c r="B258" s="14" t="s">
        <v>325</v>
      </c>
      <c r="C258" s="112"/>
      <c r="D258" s="112"/>
      <c r="E258" s="111">
        <v>4</v>
      </c>
      <c r="F258" s="74"/>
      <c r="G258" s="39">
        <v>83.5</v>
      </c>
      <c r="H258" s="134">
        <f>C258*G258</f>
        <v>0</v>
      </c>
      <c r="I258" s="134">
        <f>D258*G258</f>
        <v>0</v>
      </c>
      <c r="J258" s="134">
        <f>E258*G258</f>
        <v>334</v>
      </c>
      <c r="K258" s="134">
        <f>F258*G258</f>
        <v>0</v>
      </c>
      <c r="L258" s="141">
        <f>SUM(H258:K258)</f>
        <v>334</v>
      </c>
    </row>
    <row r="259" spans="1:12">
      <c r="A259" s="34"/>
      <c r="B259" s="2" t="s">
        <v>326</v>
      </c>
      <c r="C259" s="112"/>
      <c r="D259" s="112"/>
      <c r="E259" s="111">
        <v>2</v>
      </c>
      <c r="F259" s="74"/>
      <c r="G259" s="39">
        <v>151.5</v>
      </c>
      <c r="H259" s="134">
        <f>C259*G259</f>
        <v>0</v>
      </c>
      <c r="I259" s="134">
        <f>D259*G259</f>
        <v>0</v>
      </c>
      <c r="J259" s="134">
        <f>E259*G259</f>
        <v>303</v>
      </c>
      <c r="K259" s="134">
        <f>F259*G259</f>
        <v>0</v>
      </c>
      <c r="L259" s="141">
        <f>SUM(H259:K259)</f>
        <v>303</v>
      </c>
    </row>
    <row r="260" spans="1:12" ht="24">
      <c r="A260" s="90" t="s">
        <v>58</v>
      </c>
      <c r="B260" s="9"/>
      <c r="C260" s="111"/>
      <c r="D260" s="111"/>
      <c r="E260" s="111"/>
      <c r="F260" s="111"/>
      <c r="G260" s="39"/>
      <c r="H260" s="144">
        <f>SUM(H258:H259)</f>
        <v>0</v>
      </c>
      <c r="I260" s="144">
        <f>SUM(I258:I259)</f>
        <v>0</v>
      </c>
      <c r="J260" s="144">
        <f>SUM(J258:J259)</f>
        <v>637</v>
      </c>
      <c r="K260" s="144">
        <f>SUM(K258:K259)</f>
        <v>0</v>
      </c>
      <c r="L260" s="144">
        <f>SUM(L258:L259)</f>
        <v>637</v>
      </c>
    </row>
    <row r="261" spans="1:12">
      <c r="A261" s="132">
        <v>13</v>
      </c>
      <c r="B261" s="82" t="s">
        <v>109</v>
      </c>
      <c r="C261" s="112"/>
      <c r="D261" s="112"/>
      <c r="E261" s="112"/>
      <c r="F261" s="74"/>
      <c r="G261" s="7"/>
      <c r="H261" s="141"/>
      <c r="I261" s="141"/>
      <c r="J261" s="141"/>
      <c r="K261" s="141"/>
      <c r="L261" s="142"/>
    </row>
    <row r="262" spans="1:12">
      <c r="A262" s="31"/>
      <c r="B262" s="35"/>
      <c r="C262" s="112"/>
      <c r="D262" s="112"/>
      <c r="E262" s="112"/>
      <c r="F262" s="74"/>
      <c r="G262" s="7"/>
      <c r="H262" s="141">
        <f>C262*G262</f>
        <v>0</v>
      </c>
      <c r="I262" s="141">
        <f>D262*G262</f>
        <v>0</v>
      </c>
      <c r="J262" s="141">
        <f>E262*G262</f>
        <v>0</v>
      </c>
      <c r="K262" s="141">
        <f>F262*G262</f>
        <v>0</v>
      </c>
      <c r="L262" s="141">
        <f>SUM(H262:K262)</f>
        <v>0</v>
      </c>
    </row>
    <row r="263" spans="1:12" ht="13.5" customHeight="1">
      <c r="A263" s="31"/>
      <c r="B263" s="35" t="s">
        <v>110</v>
      </c>
      <c r="C263" s="112">
        <v>0</v>
      </c>
      <c r="D263" s="112"/>
      <c r="E263" s="112"/>
      <c r="F263" s="74"/>
      <c r="G263" s="39">
        <v>7742</v>
      </c>
      <c r="H263" s="141">
        <f>C263*G263</f>
        <v>0</v>
      </c>
      <c r="I263" s="141">
        <f>D263*G263</f>
        <v>0</v>
      </c>
      <c r="J263" s="141">
        <f>E263*G263</f>
        <v>0</v>
      </c>
      <c r="K263" s="141">
        <f>F263*G263</f>
        <v>0</v>
      </c>
      <c r="L263" s="141">
        <f>SUM(H263:K263)</f>
        <v>0</v>
      </c>
    </row>
    <row r="264" spans="1:12" ht="14.25" customHeight="1">
      <c r="A264" s="31"/>
      <c r="B264" s="35" t="s">
        <v>262</v>
      </c>
      <c r="C264" s="112">
        <v>0</v>
      </c>
      <c r="D264" s="112"/>
      <c r="E264" s="112"/>
      <c r="F264" s="74"/>
      <c r="G264" s="39">
        <v>5439</v>
      </c>
      <c r="H264" s="141">
        <f>C264*G264</f>
        <v>0</v>
      </c>
      <c r="I264" s="141">
        <f>D264*G264</f>
        <v>0</v>
      </c>
      <c r="J264" s="141">
        <f>E264*G264</f>
        <v>0</v>
      </c>
      <c r="K264" s="141">
        <f>F264*G264</f>
        <v>0</v>
      </c>
      <c r="L264" s="141">
        <f>SUM(H264:K264)</f>
        <v>0</v>
      </c>
    </row>
    <row r="265" spans="1:12" ht="24">
      <c r="A265" s="98" t="s">
        <v>58</v>
      </c>
      <c r="B265" s="99"/>
      <c r="C265" s="111"/>
      <c r="D265" s="111"/>
      <c r="E265" s="111"/>
      <c r="F265" s="111"/>
      <c r="G265" s="39"/>
      <c r="H265" s="144">
        <f>SUM(H262:H264)</f>
        <v>0</v>
      </c>
      <c r="I265" s="144">
        <f>SUM(I262:I264)</f>
        <v>0</v>
      </c>
      <c r="J265" s="164">
        <f>SUM(J262:J264)</f>
        <v>0</v>
      </c>
      <c r="K265" s="144">
        <f>SUM(K262:K264)</f>
        <v>0</v>
      </c>
      <c r="L265" s="144">
        <f>SUM(L262:L264)</f>
        <v>0</v>
      </c>
    </row>
    <row r="266" spans="1:12" ht="19.5" customHeight="1">
      <c r="A266" s="119">
        <v>14</v>
      </c>
      <c r="B266" s="82" t="s">
        <v>140</v>
      </c>
      <c r="C266" s="112"/>
      <c r="D266" s="112"/>
      <c r="E266" s="112"/>
      <c r="F266" s="74"/>
      <c r="G266" s="7"/>
      <c r="H266" s="134"/>
      <c r="I266" s="134"/>
      <c r="J266" s="141"/>
      <c r="K266" s="141"/>
      <c r="L266" s="142"/>
    </row>
    <row r="267" spans="1:12" ht="30.75" customHeight="1">
      <c r="A267" s="31"/>
      <c r="B267" s="35" t="s">
        <v>172</v>
      </c>
      <c r="C267" s="112"/>
      <c r="D267" s="111">
        <v>0</v>
      </c>
      <c r="E267" s="112"/>
      <c r="F267" s="74"/>
      <c r="G267" s="39">
        <v>7381</v>
      </c>
      <c r="H267" s="141">
        <f>C267*G267</f>
        <v>0</v>
      </c>
      <c r="I267" s="141">
        <f>D267*G267</f>
        <v>0</v>
      </c>
      <c r="J267" s="141">
        <f>E267*G267</f>
        <v>0</v>
      </c>
      <c r="K267" s="141">
        <f>F267*G267</f>
        <v>0</v>
      </c>
      <c r="L267" s="141">
        <f>SUM(H267:K267)</f>
        <v>0</v>
      </c>
    </row>
    <row r="268" spans="1:12" ht="22.5" customHeight="1">
      <c r="A268" s="31"/>
      <c r="B268" s="35" t="s">
        <v>327</v>
      </c>
      <c r="C268" s="112"/>
      <c r="D268" s="111">
        <v>0</v>
      </c>
      <c r="E268" s="112"/>
      <c r="F268" s="74"/>
      <c r="G268" s="39">
        <v>19000</v>
      </c>
      <c r="H268" s="141">
        <f>C268*G268</f>
        <v>0</v>
      </c>
      <c r="I268" s="141">
        <f>D268*G268</f>
        <v>0</v>
      </c>
      <c r="J268" s="141">
        <f>E268*G268</f>
        <v>0</v>
      </c>
      <c r="K268" s="141">
        <f>F268*G268</f>
        <v>0</v>
      </c>
      <c r="L268" s="141">
        <f>SUM(H268:K268)</f>
        <v>0</v>
      </c>
    </row>
    <row r="269" spans="1:12" ht="24">
      <c r="A269" s="98" t="s">
        <v>58</v>
      </c>
      <c r="B269" s="100"/>
      <c r="C269" s="111"/>
      <c r="D269" s="111"/>
      <c r="E269" s="111"/>
      <c r="F269" s="111"/>
      <c r="G269" s="39"/>
      <c r="H269" s="144">
        <f>SUM(H267:H268)</f>
        <v>0</v>
      </c>
      <c r="I269" s="144">
        <f>SUM(I267:I268)</f>
        <v>0</v>
      </c>
      <c r="J269" s="144">
        <f>SUM(J267:J268)</f>
        <v>0</v>
      </c>
      <c r="K269" s="144">
        <f>SUM(K267:K268)</f>
        <v>0</v>
      </c>
      <c r="L269" s="144">
        <f>SUM(L267:L268)</f>
        <v>0</v>
      </c>
    </row>
    <row r="270" spans="1:12" ht="29.25" customHeight="1">
      <c r="A270" s="186">
        <v>15</v>
      </c>
      <c r="B270" s="82" t="s">
        <v>304</v>
      </c>
      <c r="C270" s="112"/>
      <c r="D270" s="112"/>
      <c r="E270" s="112"/>
      <c r="F270" s="74"/>
      <c r="G270" s="7"/>
      <c r="H270" s="141"/>
      <c r="I270" s="141"/>
      <c r="J270" s="141"/>
      <c r="K270" s="141"/>
      <c r="L270" s="142"/>
    </row>
    <row r="271" spans="1:12" ht="12" customHeight="1">
      <c r="A271" s="2"/>
      <c r="B271" s="32" t="s">
        <v>351</v>
      </c>
      <c r="C271" s="112"/>
      <c r="D271" s="112">
        <v>200</v>
      </c>
      <c r="E271" s="112">
        <v>19</v>
      </c>
      <c r="F271" s="74"/>
      <c r="G271" s="39">
        <v>65</v>
      </c>
      <c r="H271" s="141">
        <f>C271*G271</f>
        <v>0</v>
      </c>
      <c r="I271" s="141">
        <f>D271*G271</f>
        <v>13000</v>
      </c>
      <c r="J271" s="141">
        <f>E271*G271</f>
        <v>1235</v>
      </c>
      <c r="K271" s="141">
        <f>F271*G271</f>
        <v>0</v>
      </c>
      <c r="L271" s="142">
        <f>SUM(H271:K271)</f>
        <v>14235</v>
      </c>
    </row>
    <row r="272" spans="1:12" ht="12" customHeight="1">
      <c r="A272" s="2"/>
      <c r="B272" s="11" t="s">
        <v>36</v>
      </c>
      <c r="C272" s="112"/>
      <c r="D272" s="112">
        <v>23</v>
      </c>
      <c r="E272" s="112"/>
      <c r="F272" s="74"/>
      <c r="G272" s="39">
        <v>160</v>
      </c>
      <c r="H272" s="141">
        <f>C272*G272</f>
        <v>0</v>
      </c>
      <c r="I272" s="141">
        <f>D272*G272</f>
        <v>3680</v>
      </c>
      <c r="J272" s="141">
        <f>E272*G272</f>
        <v>0</v>
      </c>
      <c r="K272" s="141">
        <f>F272*G272</f>
        <v>0</v>
      </c>
      <c r="L272" s="142">
        <f>SUM(H272:K272)</f>
        <v>3680</v>
      </c>
    </row>
    <row r="273" spans="1:12" ht="15" customHeight="1">
      <c r="A273" s="2"/>
      <c r="B273" s="11" t="s">
        <v>308</v>
      </c>
      <c r="C273" s="112"/>
      <c r="D273" s="112">
        <v>108000</v>
      </c>
      <c r="E273" s="112"/>
      <c r="F273" s="74"/>
      <c r="G273" s="39">
        <v>0.75</v>
      </c>
      <c r="H273" s="141">
        <f>C273*G273</f>
        <v>0</v>
      </c>
      <c r="I273" s="141">
        <f>D273*G273</f>
        <v>81000</v>
      </c>
      <c r="J273" s="141">
        <f>E273*G273</f>
        <v>0</v>
      </c>
      <c r="K273" s="141">
        <f>F273*G273</f>
        <v>0</v>
      </c>
      <c r="L273" s="142">
        <f>SUM(H273:K273)</f>
        <v>81000</v>
      </c>
    </row>
    <row r="274" spans="1:12">
      <c r="A274" s="2"/>
      <c r="B274" s="15" t="s">
        <v>352</v>
      </c>
      <c r="C274" s="162"/>
      <c r="D274" s="165">
        <v>0</v>
      </c>
      <c r="E274" s="162"/>
      <c r="F274" s="166"/>
      <c r="G274" s="115">
        <v>40</v>
      </c>
      <c r="H274" s="141">
        <f>C274*G274</f>
        <v>0</v>
      </c>
      <c r="I274" s="141">
        <f>D274*G274</f>
        <v>0</v>
      </c>
      <c r="J274" s="141">
        <f>E274*G274</f>
        <v>0</v>
      </c>
      <c r="K274" s="141">
        <f>F274*G274</f>
        <v>0</v>
      </c>
      <c r="L274" s="142">
        <f>SUM(H274:K274)</f>
        <v>0</v>
      </c>
    </row>
    <row r="275" spans="1:12" ht="22.5" customHeight="1">
      <c r="A275" s="31"/>
      <c r="B275" s="42" t="s">
        <v>305</v>
      </c>
      <c r="C275" s="111">
        <v>0</v>
      </c>
      <c r="D275" s="112"/>
      <c r="E275" s="112"/>
      <c r="F275" s="74"/>
      <c r="G275" s="39">
        <v>40</v>
      </c>
      <c r="H275" s="141">
        <f>C275*G275</f>
        <v>0</v>
      </c>
      <c r="I275" s="141">
        <f>D275*G275</f>
        <v>0</v>
      </c>
      <c r="J275" s="141">
        <f>E275*G275</f>
        <v>0</v>
      </c>
      <c r="K275" s="141">
        <f>F275*G275</f>
        <v>0</v>
      </c>
      <c r="L275" s="141">
        <f>SUM(H275:K275)</f>
        <v>0</v>
      </c>
    </row>
    <row r="276" spans="1:12" ht="24">
      <c r="A276" s="98" t="s">
        <v>58</v>
      </c>
      <c r="B276" s="99"/>
      <c r="C276" s="111"/>
      <c r="D276" s="111"/>
      <c r="E276" s="111"/>
      <c r="F276" s="111"/>
      <c r="G276" s="39"/>
      <c r="H276" s="144">
        <f>SUM(H271:H275)</f>
        <v>0</v>
      </c>
      <c r="I276" s="144">
        <f>SUM(I271:I275)</f>
        <v>97680</v>
      </c>
      <c r="J276" s="144">
        <f>SUM(J271:J275)</f>
        <v>1235</v>
      </c>
      <c r="K276" s="144">
        <f>SUM(K271:K275)</f>
        <v>0</v>
      </c>
      <c r="L276" s="144">
        <f>SUM(L271:L275)</f>
        <v>98915</v>
      </c>
    </row>
    <row r="277" spans="1:12" ht="49.5" customHeight="1">
      <c r="A277" s="119">
        <v>16</v>
      </c>
      <c r="B277" s="82" t="s">
        <v>444</v>
      </c>
      <c r="C277" s="112"/>
      <c r="D277" s="112"/>
      <c r="E277" s="112"/>
      <c r="F277" s="74"/>
      <c r="G277" s="7"/>
      <c r="H277" s="134"/>
      <c r="I277" s="134"/>
      <c r="J277" s="141"/>
      <c r="K277" s="141"/>
      <c r="L277" s="142"/>
    </row>
    <row r="278" spans="1:12">
      <c r="A278" s="3"/>
      <c r="B278" s="35" t="s">
        <v>472</v>
      </c>
      <c r="C278" s="112"/>
      <c r="D278" s="112">
        <v>2</v>
      </c>
      <c r="E278" s="112"/>
      <c r="F278" s="74"/>
      <c r="G278" s="39">
        <v>2000</v>
      </c>
      <c r="H278" s="141">
        <f t="shared" ref="H278:H286" si="44">C278*G278</f>
        <v>0</v>
      </c>
      <c r="I278" s="141">
        <f t="shared" ref="I278:I286" si="45">D278*G278</f>
        <v>4000</v>
      </c>
      <c r="J278" s="141">
        <f t="shared" ref="J278:J286" si="46">E278*G278</f>
        <v>0</v>
      </c>
      <c r="K278" s="141">
        <f t="shared" ref="K278:K286" si="47">F278*G278</f>
        <v>0</v>
      </c>
      <c r="L278" s="141">
        <f t="shared" ref="L278:L286" si="48">SUM(H278:K278)</f>
        <v>4000</v>
      </c>
    </row>
    <row r="279" spans="1:12" ht="16.5" customHeight="1">
      <c r="A279" s="3"/>
      <c r="B279" s="35" t="s">
        <v>297</v>
      </c>
      <c r="C279" s="111">
        <v>0</v>
      </c>
      <c r="D279" s="112"/>
      <c r="E279" s="112"/>
      <c r="F279" s="74"/>
      <c r="G279" s="39">
        <v>700</v>
      </c>
      <c r="H279" s="141">
        <f t="shared" si="44"/>
        <v>0</v>
      </c>
      <c r="I279" s="141">
        <f t="shared" si="45"/>
        <v>0</v>
      </c>
      <c r="J279" s="141">
        <f t="shared" si="46"/>
        <v>0</v>
      </c>
      <c r="K279" s="141">
        <f t="shared" si="47"/>
        <v>0</v>
      </c>
      <c r="L279" s="142">
        <f t="shared" si="48"/>
        <v>0</v>
      </c>
    </row>
    <row r="280" spans="1:12">
      <c r="A280" s="2"/>
      <c r="B280" s="5" t="s">
        <v>85</v>
      </c>
      <c r="C280" s="60"/>
      <c r="D280" s="160">
        <v>0</v>
      </c>
      <c r="E280" s="60"/>
      <c r="F280" s="7"/>
      <c r="G280" s="39">
        <v>510</v>
      </c>
      <c r="H280" s="141">
        <f t="shared" si="44"/>
        <v>0</v>
      </c>
      <c r="I280" s="141">
        <f t="shared" si="45"/>
        <v>0</v>
      </c>
      <c r="J280" s="141">
        <f t="shared" si="46"/>
        <v>0</v>
      </c>
      <c r="K280" s="141">
        <f t="shared" si="47"/>
        <v>0</v>
      </c>
      <c r="L280" s="142">
        <f t="shared" si="48"/>
        <v>0</v>
      </c>
    </row>
    <row r="281" spans="1:12">
      <c r="A281" s="2"/>
      <c r="B281" s="5" t="s">
        <v>86</v>
      </c>
      <c r="C281" s="60"/>
      <c r="D281" s="160">
        <v>0</v>
      </c>
      <c r="E281" s="60"/>
      <c r="F281" s="7"/>
      <c r="G281" s="39">
        <v>480</v>
      </c>
      <c r="H281" s="141">
        <f t="shared" si="44"/>
        <v>0</v>
      </c>
      <c r="I281" s="141">
        <f t="shared" si="45"/>
        <v>0</v>
      </c>
      <c r="J281" s="141">
        <f t="shared" si="46"/>
        <v>0</v>
      </c>
      <c r="K281" s="141">
        <f t="shared" si="47"/>
        <v>0</v>
      </c>
      <c r="L281" s="142">
        <f t="shared" si="48"/>
        <v>0</v>
      </c>
    </row>
    <row r="282" spans="1:12" ht="13.5" customHeight="1">
      <c r="A282" s="33"/>
      <c r="B282" s="5" t="s">
        <v>8</v>
      </c>
      <c r="C282" s="60"/>
      <c r="D282" s="160">
        <v>0</v>
      </c>
      <c r="E282" s="60"/>
      <c r="F282" s="7"/>
      <c r="G282" s="39">
        <v>25</v>
      </c>
      <c r="H282" s="141">
        <f t="shared" si="44"/>
        <v>0</v>
      </c>
      <c r="I282" s="141">
        <f t="shared" si="45"/>
        <v>0</v>
      </c>
      <c r="J282" s="141">
        <f t="shared" si="46"/>
        <v>0</v>
      </c>
      <c r="K282" s="141">
        <f t="shared" si="47"/>
        <v>0</v>
      </c>
      <c r="L282" s="142">
        <f t="shared" si="48"/>
        <v>0</v>
      </c>
    </row>
    <row r="283" spans="1:12" ht="12.75" customHeight="1">
      <c r="A283" s="3"/>
      <c r="B283" s="35" t="s">
        <v>369</v>
      </c>
      <c r="C283" s="112"/>
      <c r="D283" s="111">
        <v>0</v>
      </c>
      <c r="E283" s="112"/>
      <c r="F283" s="74"/>
      <c r="G283" s="39">
        <v>2000</v>
      </c>
      <c r="H283" s="141">
        <f t="shared" si="44"/>
        <v>0</v>
      </c>
      <c r="I283" s="141">
        <f t="shared" si="45"/>
        <v>0</v>
      </c>
      <c r="J283" s="141">
        <f t="shared" si="46"/>
        <v>0</v>
      </c>
      <c r="K283" s="141">
        <f t="shared" si="47"/>
        <v>0</v>
      </c>
      <c r="L283" s="142">
        <f t="shared" si="48"/>
        <v>0</v>
      </c>
    </row>
    <row r="284" spans="1:12" ht="24.75" customHeight="1">
      <c r="A284" s="3"/>
      <c r="B284" s="35" t="s">
        <v>330</v>
      </c>
      <c r="C284" s="112"/>
      <c r="D284" s="111">
        <v>0</v>
      </c>
      <c r="E284" s="112"/>
      <c r="F284" s="74"/>
      <c r="G284" s="39">
        <v>800</v>
      </c>
      <c r="H284" s="141">
        <f t="shared" si="44"/>
        <v>0</v>
      </c>
      <c r="I284" s="141">
        <f t="shared" si="45"/>
        <v>0</v>
      </c>
      <c r="J284" s="141">
        <f t="shared" si="46"/>
        <v>0</v>
      </c>
      <c r="K284" s="141">
        <f t="shared" si="47"/>
        <v>0</v>
      </c>
      <c r="L284" s="142">
        <f t="shared" si="48"/>
        <v>0</v>
      </c>
    </row>
    <row r="285" spans="1:12" ht="22.5" customHeight="1">
      <c r="A285" s="3"/>
      <c r="B285" s="35" t="s">
        <v>471</v>
      </c>
      <c r="C285" s="112">
        <v>3</v>
      </c>
      <c r="D285" s="112"/>
      <c r="E285" s="60"/>
      <c r="F285" s="7"/>
      <c r="G285" s="118">
        <v>8000</v>
      </c>
      <c r="H285" s="141">
        <f t="shared" si="44"/>
        <v>24000</v>
      </c>
      <c r="I285" s="141">
        <f t="shared" si="45"/>
        <v>0</v>
      </c>
      <c r="J285" s="141">
        <f t="shared" si="46"/>
        <v>0</v>
      </c>
      <c r="K285" s="141">
        <f t="shared" si="47"/>
        <v>0</v>
      </c>
      <c r="L285" s="142">
        <f t="shared" si="48"/>
        <v>24000</v>
      </c>
    </row>
    <row r="286" spans="1:12" ht="23.25" customHeight="1">
      <c r="A286" s="3"/>
      <c r="B286" s="35" t="s">
        <v>343</v>
      </c>
      <c r="C286" s="111">
        <v>0</v>
      </c>
      <c r="D286" s="60"/>
      <c r="E286" s="60"/>
      <c r="F286" s="7"/>
      <c r="G286" s="118">
        <v>16000</v>
      </c>
      <c r="H286" s="141">
        <f t="shared" si="44"/>
        <v>0</v>
      </c>
      <c r="I286" s="141">
        <f t="shared" si="45"/>
        <v>0</v>
      </c>
      <c r="J286" s="141">
        <f t="shared" si="46"/>
        <v>0</v>
      </c>
      <c r="K286" s="141">
        <f t="shared" si="47"/>
        <v>0</v>
      </c>
      <c r="L286" s="142">
        <f t="shared" si="48"/>
        <v>0</v>
      </c>
    </row>
    <row r="287" spans="1:12" ht="23.25" customHeight="1">
      <c r="A287" s="135" t="s">
        <v>58</v>
      </c>
      <c r="B287" s="99"/>
      <c r="C287" s="111"/>
      <c r="D287" s="39"/>
      <c r="E287" s="39"/>
      <c r="F287" s="39"/>
      <c r="G287" s="118"/>
      <c r="H287" s="144">
        <f>SUM(H278:H286)</f>
        <v>24000</v>
      </c>
      <c r="I287" s="144">
        <f>SUM(I278:I286)</f>
        <v>4000</v>
      </c>
      <c r="J287" s="144">
        <f>SUM(J278:J286)</f>
        <v>0</v>
      </c>
      <c r="K287" s="144">
        <f>SUM(K278:K286)</f>
        <v>0</v>
      </c>
      <c r="L287" s="144">
        <f>SUM(L278:L286)</f>
        <v>28000</v>
      </c>
    </row>
    <row r="288" spans="1:12" ht="25.5" customHeight="1">
      <c r="A288" s="179">
        <v>17</v>
      </c>
      <c r="B288" s="82" t="s">
        <v>307</v>
      </c>
      <c r="C288" s="112"/>
      <c r="D288" s="112"/>
      <c r="E288" s="112"/>
      <c r="F288" s="74"/>
      <c r="G288" s="7"/>
      <c r="H288" s="134"/>
      <c r="I288" s="134"/>
      <c r="J288" s="141"/>
      <c r="K288" s="134"/>
      <c r="L288" s="134"/>
    </row>
    <row r="289" spans="1:12" ht="12" customHeight="1">
      <c r="A289" s="40" t="s">
        <v>484</v>
      </c>
      <c r="B289" s="43" t="s">
        <v>379</v>
      </c>
      <c r="C289" s="112"/>
      <c r="D289" s="112">
        <v>40</v>
      </c>
      <c r="E289" s="112"/>
      <c r="F289" s="74"/>
      <c r="G289" s="39">
        <v>60</v>
      </c>
      <c r="H289" s="141">
        <f t="shared" ref="H289:H328" si="49">C289*G289</f>
        <v>0</v>
      </c>
      <c r="I289" s="141">
        <f t="shared" ref="I289:I328" si="50">D289*G289</f>
        <v>2400</v>
      </c>
      <c r="J289" s="141">
        <f t="shared" ref="J289:J328" si="51">E289*G289</f>
        <v>0</v>
      </c>
      <c r="K289" s="141">
        <f t="shared" ref="K289:K328" si="52">F289*G289</f>
        <v>0</v>
      </c>
      <c r="L289" s="142">
        <f t="shared" ref="L289:L328" si="53">SUM(H289:K289)</f>
        <v>2400</v>
      </c>
    </row>
    <row r="290" spans="1:12" ht="12" customHeight="1">
      <c r="A290" s="40"/>
      <c r="B290" s="43" t="s">
        <v>454</v>
      </c>
      <c r="C290" s="112"/>
      <c r="D290" s="112">
        <v>0</v>
      </c>
      <c r="E290" s="112"/>
      <c r="F290" s="74"/>
      <c r="G290" s="39">
        <v>50</v>
      </c>
      <c r="H290" s="141">
        <f t="shared" si="49"/>
        <v>0</v>
      </c>
      <c r="I290" s="141">
        <f t="shared" si="50"/>
        <v>0</v>
      </c>
      <c r="J290" s="141">
        <f t="shared" si="51"/>
        <v>0</v>
      </c>
      <c r="K290" s="141">
        <f t="shared" si="52"/>
        <v>0</v>
      </c>
      <c r="L290" s="142">
        <f t="shared" si="53"/>
        <v>0</v>
      </c>
    </row>
    <row r="291" spans="1:12" ht="12" customHeight="1">
      <c r="A291" s="40"/>
      <c r="B291" s="43" t="s">
        <v>455</v>
      </c>
      <c r="C291" s="112"/>
      <c r="D291" s="112">
        <v>0</v>
      </c>
      <c r="E291" s="112"/>
      <c r="F291" s="74"/>
      <c r="G291" s="39">
        <v>36</v>
      </c>
      <c r="H291" s="141">
        <f t="shared" si="49"/>
        <v>0</v>
      </c>
      <c r="I291" s="141">
        <f t="shared" si="50"/>
        <v>0</v>
      </c>
      <c r="J291" s="141">
        <f t="shared" si="51"/>
        <v>0</v>
      </c>
      <c r="K291" s="141">
        <f t="shared" si="52"/>
        <v>0</v>
      </c>
      <c r="L291" s="142">
        <f t="shared" si="53"/>
        <v>0</v>
      </c>
    </row>
    <row r="292" spans="1:12" ht="12" customHeight="1">
      <c r="A292" s="40"/>
      <c r="B292" s="43" t="s">
        <v>453</v>
      </c>
      <c r="C292" s="112"/>
      <c r="D292" s="170">
        <v>10</v>
      </c>
      <c r="E292" s="112"/>
      <c r="F292" s="74"/>
      <c r="G292" s="39">
        <v>1350</v>
      </c>
      <c r="H292" s="141">
        <f t="shared" si="49"/>
        <v>0</v>
      </c>
      <c r="I292" s="141">
        <f t="shared" si="50"/>
        <v>13500</v>
      </c>
      <c r="J292" s="141">
        <f t="shared" si="51"/>
        <v>0</v>
      </c>
      <c r="K292" s="141">
        <f t="shared" si="52"/>
        <v>0</v>
      </c>
      <c r="L292" s="142">
        <f t="shared" si="53"/>
        <v>13500</v>
      </c>
    </row>
    <row r="293" spans="1:12" ht="12" customHeight="1">
      <c r="A293" s="40" t="s">
        <v>484</v>
      </c>
      <c r="B293" s="43" t="s">
        <v>481</v>
      </c>
      <c r="C293" s="112"/>
      <c r="D293" s="112">
        <v>15</v>
      </c>
      <c r="E293" s="112"/>
      <c r="F293" s="74"/>
      <c r="G293" s="39">
        <v>1900</v>
      </c>
      <c r="H293" s="141">
        <f t="shared" si="49"/>
        <v>0</v>
      </c>
      <c r="I293" s="141">
        <f t="shared" si="50"/>
        <v>28500</v>
      </c>
      <c r="J293" s="141">
        <f t="shared" si="51"/>
        <v>0</v>
      </c>
      <c r="K293" s="141">
        <f t="shared" si="52"/>
        <v>0</v>
      </c>
      <c r="L293" s="142">
        <f t="shared" si="53"/>
        <v>28500</v>
      </c>
    </row>
    <row r="294" spans="1:12" ht="12" customHeight="1">
      <c r="A294" s="40" t="s">
        <v>484</v>
      </c>
      <c r="B294" s="43" t="s">
        <v>452</v>
      </c>
      <c r="C294" s="112">
        <v>15</v>
      </c>
      <c r="D294" s="112"/>
      <c r="E294" s="112"/>
      <c r="F294" s="74"/>
      <c r="G294" s="39">
        <v>500</v>
      </c>
      <c r="H294" s="141">
        <f t="shared" si="49"/>
        <v>7500</v>
      </c>
      <c r="I294" s="141">
        <f t="shared" si="50"/>
        <v>0</v>
      </c>
      <c r="J294" s="141">
        <f t="shared" si="51"/>
        <v>0</v>
      </c>
      <c r="K294" s="141">
        <f t="shared" si="52"/>
        <v>0</v>
      </c>
      <c r="L294" s="142">
        <f t="shared" si="53"/>
        <v>7500</v>
      </c>
    </row>
    <row r="295" spans="1:12" ht="12" customHeight="1">
      <c r="A295" s="40"/>
      <c r="B295" s="43" t="s">
        <v>476</v>
      </c>
      <c r="C295" s="112"/>
      <c r="D295" s="174">
        <v>25</v>
      </c>
      <c r="E295" s="112"/>
      <c r="F295" s="74"/>
      <c r="G295" s="39">
        <v>15</v>
      </c>
      <c r="H295" s="141">
        <f t="shared" si="49"/>
        <v>0</v>
      </c>
      <c r="I295" s="141">
        <f t="shared" si="50"/>
        <v>375</v>
      </c>
      <c r="J295" s="141">
        <f t="shared" si="51"/>
        <v>0</v>
      </c>
      <c r="K295" s="141">
        <f t="shared" si="52"/>
        <v>0</v>
      </c>
      <c r="L295" s="142">
        <f t="shared" si="53"/>
        <v>375</v>
      </c>
    </row>
    <row r="296" spans="1:12" ht="12" customHeight="1">
      <c r="A296" s="40"/>
      <c r="B296" s="178" t="s">
        <v>477</v>
      </c>
      <c r="C296" s="112"/>
      <c r="D296" s="174">
        <v>3</v>
      </c>
      <c r="E296" s="112"/>
      <c r="F296" s="74"/>
      <c r="G296" s="39">
        <v>15</v>
      </c>
      <c r="H296" s="141">
        <f>C296*G296</f>
        <v>0</v>
      </c>
      <c r="I296" s="141">
        <f>D296*G296</f>
        <v>45</v>
      </c>
      <c r="J296" s="141">
        <f>E296*G296</f>
        <v>0</v>
      </c>
      <c r="K296" s="141">
        <f>F296*G296</f>
        <v>0</v>
      </c>
      <c r="L296" s="142">
        <f>SUM(H296:K296)</f>
        <v>45</v>
      </c>
    </row>
    <row r="297" spans="1:12" ht="12.75" customHeight="1">
      <c r="A297" s="40"/>
      <c r="B297" s="42" t="s">
        <v>380</v>
      </c>
      <c r="C297" s="111">
        <v>0</v>
      </c>
      <c r="D297" s="174">
        <v>20</v>
      </c>
      <c r="E297" s="112"/>
      <c r="F297" s="74"/>
      <c r="G297" s="39">
        <v>8</v>
      </c>
      <c r="H297" s="141">
        <f t="shared" si="49"/>
        <v>0</v>
      </c>
      <c r="I297" s="141">
        <f t="shared" si="50"/>
        <v>160</v>
      </c>
      <c r="J297" s="141">
        <f t="shared" si="51"/>
        <v>0</v>
      </c>
      <c r="K297" s="141">
        <f t="shared" si="52"/>
        <v>0</v>
      </c>
      <c r="L297" s="142">
        <f t="shared" si="53"/>
        <v>160</v>
      </c>
    </row>
    <row r="298" spans="1:12" ht="13.5" customHeight="1">
      <c r="A298" s="26" t="s">
        <v>484</v>
      </c>
      <c r="B298" s="42" t="s">
        <v>377</v>
      </c>
      <c r="C298" s="112"/>
      <c r="D298" s="112">
        <v>35</v>
      </c>
      <c r="E298" s="112"/>
      <c r="F298" s="74"/>
      <c r="G298" s="39">
        <v>25</v>
      </c>
      <c r="H298" s="141">
        <f t="shared" si="49"/>
        <v>0</v>
      </c>
      <c r="I298" s="167">
        <f t="shared" si="50"/>
        <v>875</v>
      </c>
      <c r="J298" s="141">
        <f t="shared" si="51"/>
        <v>0</v>
      </c>
      <c r="K298" s="141">
        <f t="shared" si="52"/>
        <v>0</v>
      </c>
      <c r="L298" s="142">
        <f t="shared" si="53"/>
        <v>875</v>
      </c>
    </row>
    <row r="299" spans="1:12" ht="12" customHeight="1">
      <c r="A299" s="26"/>
      <c r="B299" s="42" t="s">
        <v>378</v>
      </c>
      <c r="C299" s="112"/>
      <c r="D299" s="112">
        <v>0</v>
      </c>
      <c r="E299" s="112"/>
      <c r="F299" s="74"/>
      <c r="G299" s="39">
        <v>18</v>
      </c>
      <c r="H299" s="141">
        <f t="shared" si="49"/>
        <v>0</v>
      </c>
      <c r="I299" s="167">
        <f t="shared" si="50"/>
        <v>0</v>
      </c>
      <c r="J299" s="141">
        <f t="shared" si="51"/>
        <v>0</v>
      </c>
      <c r="K299" s="141">
        <f t="shared" si="52"/>
        <v>0</v>
      </c>
      <c r="L299" s="142">
        <f t="shared" si="53"/>
        <v>0</v>
      </c>
    </row>
    <row r="300" spans="1:12">
      <c r="A300" s="26"/>
      <c r="B300" s="42" t="s">
        <v>381</v>
      </c>
      <c r="C300" s="112"/>
      <c r="D300" s="112">
        <v>20</v>
      </c>
      <c r="E300" s="112"/>
      <c r="F300" s="74"/>
      <c r="G300" s="39">
        <v>24</v>
      </c>
      <c r="H300" s="141">
        <f t="shared" si="49"/>
        <v>0</v>
      </c>
      <c r="I300" s="141">
        <f t="shared" si="50"/>
        <v>480</v>
      </c>
      <c r="J300" s="141">
        <f t="shared" si="51"/>
        <v>0</v>
      </c>
      <c r="K300" s="141">
        <f t="shared" si="52"/>
        <v>0</v>
      </c>
      <c r="L300" s="142">
        <f t="shared" si="53"/>
        <v>480</v>
      </c>
    </row>
    <row r="301" spans="1:12" ht="11.25" customHeight="1">
      <c r="A301" s="26"/>
      <c r="B301" s="42" t="s">
        <v>382</v>
      </c>
      <c r="C301" s="112"/>
      <c r="D301" s="112">
        <v>0</v>
      </c>
      <c r="E301" s="112"/>
      <c r="F301" s="74"/>
      <c r="G301" s="39">
        <v>30</v>
      </c>
      <c r="H301" s="141">
        <f t="shared" si="49"/>
        <v>0</v>
      </c>
      <c r="I301" s="141">
        <f t="shared" si="50"/>
        <v>0</v>
      </c>
      <c r="J301" s="141">
        <f t="shared" si="51"/>
        <v>0</v>
      </c>
      <c r="K301" s="141">
        <f t="shared" si="52"/>
        <v>0</v>
      </c>
      <c r="L301" s="142">
        <f t="shared" si="53"/>
        <v>0</v>
      </c>
    </row>
    <row r="302" spans="1:12" ht="12" customHeight="1">
      <c r="A302" s="26" t="s">
        <v>484</v>
      </c>
      <c r="B302" s="42" t="s">
        <v>383</v>
      </c>
      <c r="C302" s="112"/>
      <c r="D302" s="111">
        <v>0</v>
      </c>
      <c r="E302" s="112"/>
      <c r="F302" s="74"/>
      <c r="G302" s="39">
        <v>250</v>
      </c>
      <c r="H302" s="141">
        <f t="shared" si="49"/>
        <v>0</v>
      </c>
      <c r="I302" s="141">
        <f t="shared" si="50"/>
        <v>0</v>
      </c>
      <c r="J302" s="141">
        <f t="shared" si="51"/>
        <v>0</v>
      </c>
      <c r="K302" s="141">
        <f t="shared" si="52"/>
        <v>0</v>
      </c>
      <c r="L302" s="142">
        <f t="shared" si="53"/>
        <v>0</v>
      </c>
    </row>
    <row r="303" spans="1:12" ht="24.75" customHeight="1">
      <c r="A303" s="40"/>
      <c r="B303" s="42" t="s">
        <v>372</v>
      </c>
      <c r="C303" s="111">
        <v>0</v>
      </c>
      <c r="D303" s="112"/>
      <c r="E303" s="112"/>
      <c r="F303" s="74"/>
      <c r="G303" s="39">
        <v>100</v>
      </c>
      <c r="H303" s="141">
        <f t="shared" si="49"/>
        <v>0</v>
      </c>
      <c r="I303" s="141">
        <f t="shared" si="50"/>
        <v>0</v>
      </c>
      <c r="J303" s="141">
        <f t="shared" si="51"/>
        <v>0</v>
      </c>
      <c r="K303" s="141">
        <f t="shared" si="52"/>
        <v>0</v>
      </c>
      <c r="L303" s="142">
        <f t="shared" si="53"/>
        <v>0</v>
      </c>
    </row>
    <row r="304" spans="1:12" ht="12" customHeight="1">
      <c r="A304" s="40"/>
      <c r="B304" s="42" t="s">
        <v>384</v>
      </c>
      <c r="C304" s="111">
        <v>0</v>
      </c>
      <c r="D304" s="112">
        <v>0</v>
      </c>
      <c r="E304" s="112"/>
      <c r="F304" s="74"/>
      <c r="G304" s="39">
        <v>250</v>
      </c>
      <c r="H304" s="141">
        <f t="shared" si="49"/>
        <v>0</v>
      </c>
      <c r="I304" s="141">
        <f t="shared" si="50"/>
        <v>0</v>
      </c>
      <c r="J304" s="141">
        <f t="shared" si="51"/>
        <v>0</v>
      </c>
      <c r="K304" s="141">
        <f t="shared" si="52"/>
        <v>0</v>
      </c>
      <c r="L304" s="142">
        <f t="shared" si="53"/>
        <v>0</v>
      </c>
    </row>
    <row r="305" spans="1:12" ht="12" customHeight="1">
      <c r="A305" s="23"/>
      <c r="B305" s="42" t="s">
        <v>385</v>
      </c>
      <c r="C305" s="112">
        <v>0</v>
      </c>
      <c r="D305" s="112"/>
      <c r="E305" s="112"/>
      <c r="F305" s="74"/>
      <c r="G305" s="39">
        <v>38</v>
      </c>
      <c r="H305" s="141">
        <f t="shared" si="49"/>
        <v>0</v>
      </c>
      <c r="I305" s="141">
        <f t="shared" si="50"/>
        <v>0</v>
      </c>
      <c r="J305" s="141">
        <f t="shared" si="51"/>
        <v>0</v>
      </c>
      <c r="K305" s="141">
        <f t="shared" si="52"/>
        <v>0</v>
      </c>
      <c r="L305" s="142">
        <f t="shared" si="53"/>
        <v>0</v>
      </c>
    </row>
    <row r="306" spans="1:12" ht="12" customHeight="1">
      <c r="A306" s="23" t="s">
        <v>484</v>
      </c>
      <c r="B306" s="42" t="s">
        <v>386</v>
      </c>
      <c r="C306" s="112"/>
      <c r="D306" s="112">
        <v>45</v>
      </c>
      <c r="E306" s="112"/>
      <c r="F306" s="74"/>
      <c r="G306" s="39">
        <v>53</v>
      </c>
      <c r="H306" s="141">
        <f t="shared" si="49"/>
        <v>0</v>
      </c>
      <c r="I306" s="141">
        <f t="shared" si="50"/>
        <v>2385</v>
      </c>
      <c r="J306" s="141">
        <f t="shared" si="51"/>
        <v>0</v>
      </c>
      <c r="K306" s="141">
        <f t="shared" si="52"/>
        <v>0</v>
      </c>
      <c r="L306" s="142">
        <f t="shared" si="53"/>
        <v>2385</v>
      </c>
    </row>
    <row r="307" spans="1:12" ht="12" customHeight="1">
      <c r="A307" s="23"/>
      <c r="B307" s="42" t="s">
        <v>387</v>
      </c>
      <c r="C307" s="112"/>
      <c r="D307" s="111">
        <v>30</v>
      </c>
      <c r="E307" s="112"/>
      <c r="F307" s="74"/>
      <c r="G307" s="39">
        <v>28</v>
      </c>
      <c r="H307" s="141">
        <f t="shared" si="49"/>
        <v>0</v>
      </c>
      <c r="I307" s="141">
        <f t="shared" si="50"/>
        <v>840</v>
      </c>
      <c r="J307" s="141">
        <f t="shared" si="51"/>
        <v>0</v>
      </c>
      <c r="K307" s="141">
        <f t="shared" si="52"/>
        <v>0</v>
      </c>
      <c r="L307" s="142">
        <f t="shared" si="53"/>
        <v>840</v>
      </c>
    </row>
    <row r="308" spans="1:12" ht="12.75" customHeight="1">
      <c r="A308" s="23"/>
      <c r="B308" s="42" t="s">
        <v>388</v>
      </c>
      <c r="C308" s="112"/>
      <c r="D308" s="111">
        <v>0</v>
      </c>
      <c r="E308" s="112"/>
      <c r="F308" s="74"/>
      <c r="G308" s="39">
        <v>105</v>
      </c>
      <c r="H308" s="141">
        <f t="shared" si="49"/>
        <v>0</v>
      </c>
      <c r="I308" s="141">
        <f t="shared" si="50"/>
        <v>0</v>
      </c>
      <c r="J308" s="141">
        <f t="shared" si="51"/>
        <v>0</v>
      </c>
      <c r="K308" s="141">
        <f t="shared" si="52"/>
        <v>0</v>
      </c>
      <c r="L308" s="142">
        <f t="shared" si="53"/>
        <v>0</v>
      </c>
    </row>
    <row r="309" spans="1:12">
      <c r="A309" s="23"/>
      <c r="B309" s="42" t="s">
        <v>482</v>
      </c>
      <c r="C309" s="112"/>
      <c r="D309" s="111">
        <v>15</v>
      </c>
      <c r="E309" s="112"/>
      <c r="F309" s="74"/>
      <c r="G309" s="39">
        <v>60</v>
      </c>
      <c r="H309" s="141">
        <f t="shared" si="49"/>
        <v>0</v>
      </c>
      <c r="I309" s="141">
        <f t="shared" si="50"/>
        <v>900</v>
      </c>
      <c r="J309" s="141">
        <f t="shared" si="51"/>
        <v>0</v>
      </c>
      <c r="K309" s="141">
        <f t="shared" si="52"/>
        <v>0</v>
      </c>
      <c r="L309" s="142">
        <f t="shared" si="53"/>
        <v>900</v>
      </c>
    </row>
    <row r="310" spans="1:12">
      <c r="A310" s="23"/>
      <c r="B310" s="42" t="s">
        <v>390</v>
      </c>
      <c r="C310" s="112"/>
      <c r="D310" s="111">
        <v>0</v>
      </c>
      <c r="E310" s="112"/>
      <c r="F310" s="74"/>
      <c r="G310" s="39">
        <v>38</v>
      </c>
      <c r="H310" s="141">
        <f t="shared" si="49"/>
        <v>0</v>
      </c>
      <c r="I310" s="141">
        <f t="shared" si="50"/>
        <v>0</v>
      </c>
      <c r="J310" s="141">
        <f t="shared" si="51"/>
        <v>0</v>
      </c>
      <c r="K310" s="141">
        <f t="shared" si="52"/>
        <v>0</v>
      </c>
      <c r="L310" s="142">
        <f t="shared" si="53"/>
        <v>0</v>
      </c>
    </row>
    <row r="311" spans="1:12" ht="12.75" customHeight="1">
      <c r="A311" s="23"/>
      <c r="B311" s="42" t="s">
        <v>391</v>
      </c>
      <c r="C311" s="112"/>
      <c r="D311" s="112">
        <v>0</v>
      </c>
      <c r="E311" s="112"/>
      <c r="F311" s="74"/>
      <c r="G311" s="39">
        <v>18</v>
      </c>
      <c r="H311" s="141">
        <f t="shared" si="49"/>
        <v>0</v>
      </c>
      <c r="I311" s="141">
        <f t="shared" si="50"/>
        <v>0</v>
      </c>
      <c r="J311" s="141">
        <f t="shared" si="51"/>
        <v>0</v>
      </c>
      <c r="K311" s="141">
        <f t="shared" si="52"/>
        <v>0</v>
      </c>
      <c r="L311" s="142">
        <f t="shared" si="53"/>
        <v>0</v>
      </c>
    </row>
    <row r="312" spans="1:12">
      <c r="A312" s="23"/>
      <c r="B312" s="42" t="s">
        <v>392</v>
      </c>
      <c r="C312" s="112"/>
      <c r="D312" s="112">
        <v>1</v>
      </c>
      <c r="E312" s="112"/>
      <c r="F312" s="74"/>
      <c r="G312" s="39">
        <v>187</v>
      </c>
      <c r="H312" s="141">
        <f t="shared" si="49"/>
        <v>0</v>
      </c>
      <c r="I312" s="141">
        <f t="shared" si="50"/>
        <v>187</v>
      </c>
      <c r="J312" s="141">
        <f t="shared" si="51"/>
        <v>0</v>
      </c>
      <c r="K312" s="141">
        <f t="shared" si="52"/>
        <v>0</v>
      </c>
      <c r="L312" s="142">
        <f t="shared" si="53"/>
        <v>187</v>
      </c>
    </row>
    <row r="313" spans="1:12" ht="12" customHeight="1">
      <c r="A313" s="23"/>
      <c r="B313" s="42" t="s">
        <v>393</v>
      </c>
      <c r="C313" s="112"/>
      <c r="D313" s="112">
        <v>15</v>
      </c>
      <c r="E313" s="112"/>
      <c r="F313" s="74"/>
      <c r="G313" s="39">
        <v>100</v>
      </c>
      <c r="H313" s="141">
        <f t="shared" si="49"/>
        <v>0</v>
      </c>
      <c r="I313" s="141">
        <f t="shared" si="50"/>
        <v>1500</v>
      </c>
      <c r="J313" s="141">
        <f t="shared" si="51"/>
        <v>0</v>
      </c>
      <c r="K313" s="141">
        <f t="shared" si="52"/>
        <v>0</v>
      </c>
      <c r="L313" s="142">
        <f t="shared" si="53"/>
        <v>1500</v>
      </c>
    </row>
    <row r="314" spans="1:12" ht="12" customHeight="1">
      <c r="A314" s="23"/>
      <c r="B314" s="42" t="s">
        <v>394</v>
      </c>
      <c r="C314" s="112"/>
      <c r="D314" s="111">
        <v>0</v>
      </c>
      <c r="E314" s="112"/>
      <c r="F314" s="74"/>
      <c r="G314" s="39">
        <v>35</v>
      </c>
      <c r="H314" s="141">
        <f t="shared" si="49"/>
        <v>0</v>
      </c>
      <c r="I314" s="141">
        <f t="shared" si="50"/>
        <v>0</v>
      </c>
      <c r="J314" s="141">
        <f t="shared" si="51"/>
        <v>0</v>
      </c>
      <c r="K314" s="141">
        <f t="shared" si="52"/>
        <v>0</v>
      </c>
      <c r="L314" s="142">
        <f t="shared" si="53"/>
        <v>0</v>
      </c>
    </row>
    <row r="315" spans="1:12" ht="12.75" customHeight="1">
      <c r="A315" s="23"/>
      <c r="B315" s="42" t="s">
        <v>395</v>
      </c>
      <c r="C315" s="112"/>
      <c r="D315" s="112">
        <v>40</v>
      </c>
      <c r="E315" s="112"/>
      <c r="F315" s="74"/>
      <c r="G315" s="39">
        <v>155</v>
      </c>
      <c r="H315" s="141">
        <f t="shared" si="49"/>
        <v>0</v>
      </c>
      <c r="I315" s="141">
        <f t="shared" si="50"/>
        <v>6200</v>
      </c>
      <c r="J315" s="141">
        <f t="shared" si="51"/>
        <v>0</v>
      </c>
      <c r="K315" s="141">
        <f t="shared" si="52"/>
        <v>0</v>
      </c>
      <c r="L315" s="142">
        <f t="shared" si="53"/>
        <v>6200</v>
      </c>
    </row>
    <row r="316" spans="1:12" ht="12" customHeight="1">
      <c r="A316" s="23"/>
      <c r="B316" s="42" t="s">
        <v>396</v>
      </c>
      <c r="C316" s="112"/>
      <c r="D316" s="74">
        <v>4</v>
      </c>
      <c r="E316" s="74">
        <v>4</v>
      </c>
      <c r="F316" s="74"/>
      <c r="G316" s="39">
        <v>150</v>
      </c>
      <c r="H316" s="141">
        <f t="shared" si="49"/>
        <v>0</v>
      </c>
      <c r="I316" s="141">
        <f t="shared" si="50"/>
        <v>600</v>
      </c>
      <c r="J316" s="141">
        <f t="shared" si="51"/>
        <v>600</v>
      </c>
      <c r="K316" s="141">
        <f t="shared" si="52"/>
        <v>0</v>
      </c>
      <c r="L316" s="142">
        <f t="shared" si="53"/>
        <v>1200</v>
      </c>
    </row>
    <row r="317" spans="1:12" ht="12.75" customHeight="1">
      <c r="A317" s="23"/>
      <c r="B317" s="43" t="s">
        <v>397</v>
      </c>
      <c r="C317" s="111">
        <v>100</v>
      </c>
      <c r="D317" s="160">
        <v>20</v>
      </c>
      <c r="E317" s="112"/>
      <c r="F317" s="74"/>
      <c r="G317" s="39">
        <v>39</v>
      </c>
      <c r="H317" s="141">
        <f t="shared" si="49"/>
        <v>3900</v>
      </c>
      <c r="I317" s="141">
        <f t="shared" si="50"/>
        <v>780</v>
      </c>
      <c r="J317" s="141">
        <f t="shared" si="51"/>
        <v>0</v>
      </c>
      <c r="K317" s="141">
        <f t="shared" si="52"/>
        <v>0</v>
      </c>
      <c r="L317" s="142">
        <f t="shared" si="53"/>
        <v>4680</v>
      </c>
    </row>
    <row r="318" spans="1:12" ht="13.5" customHeight="1">
      <c r="A318" s="23"/>
      <c r="B318" s="42" t="s">
        <v>398</v>
      </c>
      <c r="C318" s="112"/>
      <c r="D318" s="112">
        <v>10</v>
      </c>
      <c r="E318" s="112"/>
      <c r="F318" s="74"/>
      <c r="G318" s="39">
        <v>15</v>
      </c>
      <c r="H318" s="141">
        <f t="shared" si="49"/>
        <v>0</v>
      </c>
      <c r="I318" s="141">
        <f t="shared" si="50"/>
        <v>150</v>
      </c>
      <c r="J318" s="141">
        <f t="shared" si="51"/>
        <v>0</v>
      </c>
      <c r="K318" s="141">
        <f t="shared" si="52"/>
        <v>0</v>
      </c>
      <c r="L318" s="142">
        <f t="shared" si="53"/>
        <v>150</v>
      </c>
    </row>
    <row r="319" spans="1:12" ht="12" customHeight="1">
      <c r="A319" s="23"/>
      <c r="B319" s="42" t="s">
        <v>399</v>
      </c>
      <c r="C319" s="112"/>
      <c r="D319" s="112">
        <v>14</v>
      </c>
      <c r="E319" s="112"/>
      <c r="F319" s="74"/>
      <c r="G319" s="39">
        <v>185</v>
      </c>
      <c r="H319" s="141">
        <f t="shared" si="49"/>
        <v>0</v>
      </c>
      <c r="I319" s="141">
        <f t="shared" si="50"/>
        <v>2590</v>
      </c>
      <c r="J319" s="141">
        <f t="shared" si="51"/>
        <v>0</v>
      </c>
      <c r="K319" s="141">
        <f t="shared" si="52"/>
        <v>0</v>
      </c>
      <c r="L319" s="142">
        <f t="shared" si="53"/>
        <v>2590</v>
      </c>
    </row>
    <row r="320" spans="1:12" ht="12" customHeight="1">
      <c r="A320" s="23"/>
      <c r="B320" s="42" t="s">
        <v>400</v>
      </c>
      <c r="C320" s="112"/>
      <c r="D320" s="111">
        <v>5</v>
      </c>
      <c r="E320" s="112"/>
      <c r="F320" s="74"/>
      <c r="G320" s="39">
        <v>29.64</v>
      </c>
      <c r="H320" s="141">
        <f t="shared" si="49"/>
        <v>0</v>
      </c>
      <c r="I320" s="141">
        <f t="shared" si="50"/>
        <v>148.19999999999999</v>
      </c>
      <c r="J320" s="141">
        <f t="shared" si="51"/>
        <v>0</v>
      </c>
      <c r="K320" s="141">
        <f t="shared" si="52"/>
        <v>0</v>
      </c>
      <c r="L320" s="142">
        <f t="shared" si="53"/>
        <v>148.19999999999999</v>
      </c>
    </row>
    <row r="321" spans="1:12" ht="11.25" customHeight="1">
      <c r="A321" s="23"/>
      <c r="B321" s="42" t="s">
        <v>401</v>
      </c>
      <c r="C321" s="112"/>
      <c r="D321" s="112">
        <v>25</v>
      </c>
      <c r="E321" s="112"/>
      <c r="F321" s="74"/>
      <c r="G321" s="39">
        <v>250</v>
      </c>
      <c r="H321" s="141">
        <f t="shared" si="49"/>
        <v>0</v>
      </c>
      <c r="I321" s="141">
        <f t="shared" si="50"/>
        <v>6250</v>
      </c>
      <c r="J321" s="141">
        <f t="shared" si="51"/>
        <v>0</v>
      </c>
      <c r="K321" s="141">
        <f t="shared" si="52"/>
        <v>0</v>
      </c>
      <c r="L321" s="142">
        <f t="shared" si="53"/>
        <v>6250</v>
      </c>
    </row>
    <row r="322" spans="1:12" ht="12" customHeight="1">
      <c r="A322" s="23"/>
      <c r="B322" s="42" t="s">
        <v>402</v>
      </c>
      <c r="C322" s="112"/>
      <c r="D322" s="111">
        <v>3</v>
      </c>
      <c r="E322" s="112"/>
      <c r="F322" s="74"/>
      <c r="G322" s="39">
        <v>25</v>
      </c>
      <c r="H322" s="141">
        <f t="shared" si="49"/>
        <v>0</v>
      </c>
      <c r="I322" s="141">
        <f t="shared" si="50"/>
        <v>75</v>
      </c>
      <c r="J322" s="141">
        <f t="shared" si="51"/>
        <v>0</v>
      </c>
      <c r="K322" s="141">
        <f t="shared" si="52"/>
        <v>0</v>
      </c>
      <c r="L322" s="142">
        <f t="shared" si="53"/>
        <v>75</v>
      </c>
    </row>
    <row r="323" spans="1:12" ht="12" customHeight="1">
      <c r="A323" s="23"/>
      <c r="B323" s="42" t="s">
        <v>403</v>
      </c>
      <c r="C323" s="112"/>
      <c r="D323" s="112">
        <v>0</v>
      </c>
      <c r="E323" s="112"/>
      <c r="F323" s="74"/>
      <c r="G323" s="39">
        <v>75</v>
      </c>
      <c r="H323" s="141">
        <f t="shared" si="49"/>
        <v>0</v>
      </c>
      <c r="I323" s="141">
        <f t="shared" si="50"/>
        <v>0</v>
      </c>
      <c r="J323" s="141">
        <f t="shared" si="51"/>
        <v>0</v>
      </c>
      <c r="K323" s="141">
        <f t="shared" si="52"/>
        <v>0</v>
      </c>
      <c r="L323" s="142">
        <f t="shared" si="53"/>
        <v>0</v>
      </c>
    </row>
    <row r="324" spans="1:12" ht="12.75" customHeight="1">
      <c r="A324" s="23"/>
      <c r="B324" s="42" t="s">
        <v>404</v>
      </c>
      <c r="C324" s="112">
        <v>35</v>
      </c>
      <c r="D324" s="112"/>
      <c r="E324" s="112"/>
      <c r="F324" s="74"/>
      <c r="G324" s="39">
        <v>40</v>
      </c>
      <c r="H324" s="141">
        <f t="shared" si="49"/>
        <v>1400</v>
      </c>
      <c r="I324" s="141">
        <f t="shared" si="50"/>
        <v>0</v>
      </c>
      <c r="J324" s="141">
        <f t="shared" si="51"/>
        <v>0</v>
      </c>
      <c r="K324" s="141">
        <f t="shared" si="52"/>
        <v>0</v>
      </c>
      <c r="L324" s="142">
        <f t="shared" si="53"/>
        <v>1400</v>
      </c>
    </row>
    <row r="325" spans="1:12" ht="24" customHeight="1">
      <c r="A325" s="23"/>
      <c r="B325" s="42" t="s">
        <v>405</v>
      </c>
      <c r="C325" s="112">
        <v>4</v>
      </c>
      <c r="D325" s="112"/>
      <c r="E325" s="112"/>
      <c r="F325" s="74"/>
      <c r="G325" s="39">
        <v>140</v>
      </c>
      <c r="H325" s="141">
        <f t="shared" si="49"/>
        <v>560</v>
      </c>
      <c r="I325" s="141">
        <f t="shared" si="50"/>
        <v>0</v>
      </c>
      <c r="J325" s="141">
        <f t="shared" si="51"/>
        <v>0</v>
      </c>
      <c r="K325" s="141">
        <f t="shared" si="52"/>
        <v>0</v>
      </c>
      <c r="L325" s="142">
        <f t="shared" si="53"/>
        <v>560</v>
      </c>
    </row>
    <row r="326" spans="1:12" ht="21" customHeight="1">
      <c r="A326" s="23"/>
      <c r="B326" s="42" t="s">
        <v>483</v>
      </c>
      <c r="C326" s="112"/>
      <c r="D326" s="112">
        <v>10</v>
      </c>
      <c r="E326" s="112"/>
      <c r="F326" s="74"/>
      <c r="G326" s="39"/>
      <c r="H326" s="141"/>
      <c r="I326" s="141"/>
      <c r="J326" s="141"/>
      <c r="K326" s="141"/>
      <c r="L326" s="142"/>
    </row>
    <row r="327" spans="1:12" ht="12" customHeight="1">
      <c r="A327" s="23"/>
      <c r="B327" s="42" t="s">
        <v>406</v>
      </c>
      <c r="C327" s="112">
        <v>10</v>
      </c>
      <c r="D327" s="112"/>
      <c r="E327" s="112"/>
      <c r="F327" s="74"/>
      <c r="G327" s="39">
        <v>280</v>
      </c>
      <c r="H327" s="141">
        <f t="shared" si="49"/>
        <v>2800</v>
      </c>
      <c r="I327" s="141">
        <f t="shared" si="50"/>
        <v>0</v>
      </c>
      <c r="J327" s="141">
        <f t="shared" si="51"/>
        <v>0</v>
      </c>
      <c r="K327" s="141">
        <f t="shared" si="52"/>
        <v>0</v>
      </c>
      <c r="L327" s="142">
        <f t="shared" si="53"/>
        <v>2800</v>
      </c>
    </row>
    <row r="328" spans="1:12" ht="12" customHeight="1">
      <c r="A328" s="23"/>
      <c r="B328" s="42" t="s">
        <v>407</v>
      </c>
      <c r="C328" s="112"/>
      <c r="D328" s="112">
        <v>35</v>
      </c>
      <c r="E328" s="112"/>
      <c r="F328" s="74"/>
      <c r="G328" s="39">
        <v>245</v>
      </c>
      <c r="H328" s="141">
        <f t="shared" si="49"/>
        <v>0</v>
      </c>
      <c r="I328" s="141">
        <f t="shared" si="50"/>
        <v>8575</v>
      </c>
      <c r="J328" s="141">
        <f t="shared" si="51"/>
        <v>0</v>
      </c>
      <c r="K328" s="141">
        <f t="shared" si="52"/>
        <v>0</v>
      </c>
      <c r="L328" s="142">
        <f t="shared" si="53"/>
        <v>8575</v>
      </c>
    </row>
    <row r="329" spans="1:12" ht="12" customHeight="1">
      <c r="A329" s="23"/>
      <c r="B329" s="42" t="s">
        <v>408</v>
      </c>
      <c r="C329" s="112"/>
      <c r="D329" s="112">
        <v>1</v>
      </c>
      <c r="E329" s="112"/>
      <c r="F329" s="74"/>
      <c r="G329" s="39">
        <v>40</v>
      </c>
      <c r="H329" s="141">
        <f t="shared" ref="H329:H360" si="54">C329*G329</f>
        <v>0</v>
      </c>
      <c r="I329" s="141">
        <f t="shared" ref="I329:I361" si="55">D329*G329</f>
        <v>40</v>
      </c>
      <c r="J329" s="141">
        <f t="shared" ref="J329:J361" si="56">E329*G329</f>
        <v>0</v>
      </c>
      <c r="K329" s="141">
        <f t="shared" ref="K329:K361" si="57">F329*G329</f>
        <v>0</v>
      </c>
      <c r="L329" s="142">
        <f t="shared" ref="L329:L360" si="58">SUM(H329:K329)</f>
        <v>40</v>
      </c>
    </row>
    <row r="330" spans="1:12" ht="12.75" customHeight="1">
      <c r="A330" s="2"/>
      <c r="B330" s="57" t="s">
        <v>409</v>
      </c>
      <c r="C330" s="112"/>
      <c r="D330" s="112">
        <v>50</v>
      </c>
      <c r="E330" s="112"/>
      <c r="F330" s="74"/>
      <c r="G330" s="39">
        <v>20</v>
      </c>
      <c r="H330" s="141">
        <f t="shared" si="54"/>
        <v>0</v>
      </c>
      <c r="I330" s="141">
        <f t="shared" si="55"/>
        <v>1000</v>
      </c>
      <c r="J330" s="141">
        <f t="shared" si="56"/>
        <v>0</v>
      </c>
      <c r="K330" s="141">
        <f t="shared" si="57"/>
        <v>0</v>
      </c>
      <c r="L330" s="142">
        <f t="shared" si="58"/>
        <v>1000</v>
      </c>
    </row>
    <row r="331" spans="1:12" ht="11.25" customHeight="1">
      <c r="A331" s="2"/>
      <c r="B331" s="42" t="s">
        <v>410</v>
      </c>
      <c r="C331" s="112"/>
      <c r="D331" s="112">
        <v>2</v>
      </c>
      <c r="E331" s="112"/>
      <c r="F331" s="74"/>
      <c r="G331" s="39">
        <v>8</v>
      </c>
      <c r="H331" s="141">
        <f t="shared" si="54"/>
        <v>0</v>
      </c>
      <c r="I331" s="141">
        <f t="shared" si="55"/>
        <v>16</v>
      </c>
      <c r="J331" s="141">
        <f t="shared" si="56"/>
        <v>0</v>
      </c>
      <c r="K331" s="141">
        <f t="shared" si="57"/>
        <v>0</v>
      </c>
      <c r="L331" s="142">
        <f t="shared" si="58"/>
        <v>16</v>
      </c>
    </row>
    <row r="332" spans="1:12" ht="12" customHeight="1">
      <c r="A332" s="2"/>
      <c r="B332" s="42" t="s">
        <v>411</v>
      </c>
      <c r="C332" s="112"/>
      <c r="D332" s="111">
        <v>4</v>
      </c>
      <c r="E332" s="112"/>
      <c r="F332" s="74"/>
      <c r="G332" s="39">
        <v>15</v>
      </c>
      <c r="H332" s="141">
        <f t="shared" si="54"/>
        <v>0</v>
      </c>
      <c r="I332" s="141">
        <f t="shared" si="55"/>
        <v>60</v>
      </c>
      <c r="J332" s="141">
        <f t="shared" si="56"/>
        <v>0</v>
      </c>
      <c r="K332" s="141">
        <f t="shared" si="57"/>
        <v>0</v>
      </c>
      <c r="L332" s="142">
        <f t="shared" si="58"/>
        <v>60</v>
      </c>
    </row>
    <row r="333" spans="1:12" ht="12" customHeight="1">
      <c r="A333" s="2"/>
      <c r="B333" s="42" t="s">
        <v>412</v>
      </c>
      <c r="C333" s="112"/>
      <c r="D333" s="112">
        <v>0</v>
      </c>
      <c r="E333" s="112"/>
      <c r="F333" s="74"/>
      <c r="G333" s="39">
        <v>35</v>
      </c>
      <c r="H333" s="141">
        <f t="shared" si="54"/>
        <v>0</v>
      </c>
      <c r="I333" s="141">
        <f t="shared" si="55"/>
        <v>0</v>
      </c>
      <c r="J333" s="141">
        <f t="shared" si="56"/>
        <v>0</v>
      </c>
      <c r="K333" s="141">
        <f t="shared" si="57"/>
        <v>0</v>
      </c>
      <c r="L333" s="142">
        <f t="shared" si="58"/>
        <v>0</v>
      </c>
    </row>
    <row r="334" spans="1:12" ht="12.75" customHeight="1">
      <c r="A334" s="2"/>
      <c r="B334" s="32" t="s">
        <v>413</v>
      </c>
      <c r="C334" s="112"/>
      <c r="D334" s="112">
        <v>70</v>
      </c>
      <c r="E334" s="112"/>
      <c r="F334" s="112"/>
      <c r="G334" s="39">
        <v>10</v>
      </c>
      <c r="H334" s="141">
        <f t="shared" si="54"/>
        <v>0</v>
      </c>
      <c r="I334" s="141">
        <f t="shared" si="55"/>
        <v>700</v>
      </c>
      <c r="J334" s="141">
        <f t="shared" si="56"/>
        <v>0</v>
      </c>
      <c r="K334" s="141">
        <f t="shared" si="57"/>
        <v>0</v>
      </c>
      <c r="L334" s="142">
        <f t="shared" si="58"/>
        <v>700</v>
      </c>
    </row>
    <row r="335" spans="1:12" ht="11.25" customHeight="1">
      <c r="A335" s="2"/>
      <c r="B335" s="44" t="s">
        <v>414</v>
      </c>
      <c r="C335" s="112">
        <v>0</v>
      </c>
      <c r="D335" s="112">
        <v>20</v>
      </c>
      <c r="E335" s="112"/>
      <c r="F335" s="74"/>
      <c r="G335" s="39">
        <v>32.4</v>
      </c>
      <c r="H335" s="141">
        <f t="shared" si="54"/>
        <v>0</v>
      </c>
      <c r="I335" s="141">
        <f t="shared" si="55"/>
        <v>648</v>
      </c>
      <c r="J335" s="141">
        <f t="shared" si="56"/>
        <v>0</v>
      </c>
      <c r="K335" s="141">
        <f t="shared" si="57"/>
        <v>0</v>
      </c>
      <c r="L335" s="142">
        <f t="shared" si="58"/>
        <v>648</v>
      </c>
    </row>
    <row r="336" spans="1:12" ht="11.25" customHeight="1">
      <c r="A336" s="15"/>
      <c r="B336" s="44" t="s">
        <v>415</v>
      </c>
      <c r="C336" s="112"/>
      <c r="D336" s="111">
        <v>1</v>
      </c>
      <c r="E336" s="112"/>
      <c r="F336" s="74"/>
      <c r="G336" s="39">
        <v>50</v>
      </c>
      <c r="H336" s="141">
        <f t="shared" si="54"/>
        <v>0</v>
      </c>
      <c r="I336" s="141">
        <f t="shared" si="55"/>
        <v>50</v>
      </c>
      <c r="J336" s="141">
        <f t="shared" si="56"/>
        <v>0</v>
      </c>
      <c r="K336" s="141">
        <f t="shared" si="57"/>
        <v>0</v>
      </c>
      <c r="L336" s="142">
        <f t="shared" si="58"/>
        <v>50</v>
      </c>
    </row>
    <row r="337" spans="1:12" ht="12.75" customHeight="1">
      <c r="A337" s="15"/>
      <c r="B337" s="44" t="s">
        <v>416</v>
      </c>
      <c r="C337" s="112">
        <v>30</v>
      </c>
      <c r="D337" s="112"/>
      <c r="E337" s="112"/>
      <c r="F337" s="74"/>
      <c r="G337" s="39">
        <v>800</v>
      </c>
      <c r="H337" s="141">
        <f t="shared" si="54"/>
        <v>24000</v>
      </c>
      <c r="I337" s="141">
        <f t="shared" si="55"/>
        <v>0</v>
      </c>
      <c r="J337" s="141">
        <f t="shared" si="56"/>
        <v>0</v>
      </c>
      <c r="K337" s="141">
        <f t="shared" si="57"/>
        <v>0</v>
      </c>
      <c r="L337" s="142">
        <f t="shared" si="58"/>
        <v>24000</v>
      </c>
    </row>
    <row r="338" spans="1:12" ht="12.75" customHeight="1">
      <c r="A338" s="15"/>
      <c r="B338" s="44" t="s">
        <v>417</v>
      </c>
      <c r="C338" s="111">
        <v>150</v>
      </c>
      <c r="D338" s="111">
        <v>150</v>
      </c>
      <c r="E338" s="112"/>
      <c r="F338" s="74"/>
      <c r="G338" s="39">
        <v>19</v>
      </c>
      <c r="H338" s="141">
        <f t="shared" si="54"/>
        <v>2850</v>
      </c>
      <c r="I338" s="141">
        <f t="shared" si="55"/>
        <v>2850</v>
      </c>
      <c r="J338" s="141">
        <f t="shared" si="56"/>
        <v>0</v>
      </c>
      <c r="K338" s="141">
        <f t="shared" si="57"/>
        <v>0</v>
      </c>
      <c r="L338" s="142">
        <f t="shared" si="58"/>
        <v>5700</v>
      </c>
    </row>
    <row r="339" spans="1:12" ht="11.25" customHeight="1">
      <c r="A339" s="15"/>
      <c r="B339" s="44" t="s">
        <v>418</v>
      </c>
      <c r="C339" s="112">
        <v>0</v>
      </c>
      <c r="D339" s="112"/>
      <c r="E339" s="112"/>
      <c r="F339" s="74"/>
      <c r="G339" s="39">
        <v>150</v>
      </c>
      <c r="H339" s="141">
        <f t="shared" si="54"/>
        <v>0</v>
      </c>
      <c r="I339" s="141">
        <f t="shared" si="55"/>
        <v>0</v>
      </c>
      <c r="J339" s="141">
        <f t="shared" si="56"/>
        <v>0</v>
      </c>
      <c r="K339" s="141">
        <f t="shared" si="57"/>
        <v>0</v>
      </c>
      <c r="L339" s="142">
        <f t="shared" si="58"/>
        <v>0</v>
      </c>
    </row>
    <row r="340" spans="1:12" ht="12" customHeight="1">
      <c r="A340" s="15"/>
      <c r="B340" s="44" t="s">
        <v>419</v>
      </c>
      <c r="C340" s="112">
        <v>0</v>
      </c>
      <c r="D340" s="112">
        <v>10</v>
      </c>
      <c r="E340" s="112"/>
      <c r="F340" s="74"/>
      <c r="G340" s="39">
        <v>147.96</v>
      </c>
      <c r="H340" s="141">
        <f t="shared" si="54"/>
        <v>0</v>
      </c>
      <c r="I340" s="141">
        <f t="shared" si="55"/>
        <v>1479.6000000000001</v>
      </c>
      <c r="J340" s="141">
        <f t="shared" si="56"/>
        <v>0</v>
      </c>
      <c r="K340" s="141">
        <f t="shared" si="57"/>
        <v>0</v>
      </c>
      <c r="L340" s="142">
        <f t="shared" si="58"/>
        <v>1479.6000000000001</v>
      </c>
    </row>
    <row r="341" spans="1:12" ht="13.5" customHeight="1">
      <c r="A341" s="15"/>
      <c r="B341" s="44" t="s">
        <v>420</v>
      </c>
      <c r="C341" s="112"/>
      <c r="D341" s="111">
        <v>24</v>
      </c>
      <c r="E341" s="111">
        <v>360</v>
      </c>
      <c r="F341" s="74"/>
      <c r="G341" s="39">
        <v>29.88</v>
      </c>
      <c r="H341" s="141">
        <f t="shared" si="54"/>
        <v>0</v>
      </c>
      <c r="I341" s="141">
        <f t="shared" si="55"/>
        <v>717.12</v>
      </c>
      <c r="J341" s="141">
        <f t="shared" si="56"/>
        <v>10756.8</v>
      </c>
      <c r="K341" s="141">
        <f t="shared" si="57"/>
        <v>0</v>
      </c>
      <c r="L341" s="142">
        <f t="shared" si="58"/>
        <v>11473.92</v>
      </c>
    </row>
    <row r="342" spans="1:12" ht="12" customHeight="1">
      <c r="A342" s="15"/>
      <c r="B342" s="44" t="s">
        <v>421</v>
      </c>
      <c r="C342" s="112"/>
      <c r="D342" s="111">
        <v>45</v>
      </c>
      <c r="E342" s="112"/>
      <c r="F342" s="74"/>
      <c r="G342" s="39">
        <v>26.04</v>
      </c>
      <c r="H342" s="141">
        <f t="shared" si="54"/>
        <v>0</v>
      </c>
      <c r="I342" s="141">
        <f t="shared" si="55"/>
        <v>1171.8</v>
      </c>
      <c r="J342" s="141">
        <f t="shared" si="56"/>
        <v>0</v>
      </c>
      <c r="K342" s="141">
        <f t="shared" si="57"/>
        <v>0</v>
      </c>
      <c r="L342" s="142">
        <f t="shared" si="58"/>
        <v>1171.8</v>
      </c>
    </row>
    <row r="343" spans="1:12" ht="12" customHeight="1">
      <c r="A343" s="15"/>
      <c r="B343" s="44" t="s">
        <v>422</v>
      </c>
      <c r="C343" s="112"/>
      <c r="D343" s="112">
        <v>0</v>
      </c>
      <c r="E343" s="112"/>
      <c r="F343" s="74"/>
      <c r="G343" s="39">
        <v>185</v>
      </c>
      <c r="H343" s="141">
        <f t="shared" si="54"/>
        <v>0</v>
      </c>
      <c r="I343" s="141">
        <f t="shared" si="55"/>
        <v>0</v>
      </c>
      <c r="J343" s="141">
        <f t="shared" si="56"/>
        <v>0</v>
      </c>
      <c r="K343" s="141">
        <f t="shared" si="57"/>
        <v>0</v>
      </c>
      <c r="L343" s="142">
        <f t="shared" si="58"/>
        <v>0</v>
      </c>
    </row>
    <row r="344" spans="1:12" ht="13.5" customHeight="1">
      <c r="A344" s="15"/>
      <c r="B344" s="44" t="s">
        <v>423</v>
      </c>
      <c r="C344" s="111">
        <v>360</v>
      </c>
      <c r="D344" s="111">
        <v>360</v>
      </c>
      <c r="E344" s="112"/>
      <c r="F344" s="74"/>
      <c r="G344" s="39">
        <v>19</v>
      </c>
      <c r="H344" s="141">
        <f t="shared" si="54"/>
        <v>6840</v>
      </c>
      <c r="I344" s="141">
        <f t="shared" si="55"/>
        <v>6840</v>
      </c>
      <c r="J344" s="141">
        <f t="shared" si="56"/>
        <v>0</v>
      </c>
      <c r="K344" s="141">
        <f t="shared" si="57"/>
        <v>0</v>
      </c>
      <c r="L344" s="142">
        <f t="shared" si="58"/>
        <v>13680</v>
      </c>
    </row>
    <row r="345" spans="1:12" ht="12" customHeight="1">
      <c r="A345" s="15"/>
      <c r="B345" s="44" t="s">
        <v>424</v>
      </c>
      <c r="C345" s="112"/>
      <c r="D345" s="112">
        <v>0</v>
      </c>
      <c r="E345" s="112"/>
      <c r="F345" s="74"/>
      <c r="G345" s="39">
        <v>16</v>
      </c>
      <c r="H345" s="141">
        <f t="shared" si="54"/>
        <v>0</v>
      </c>
      <c r="I345" s="141">
        <f t="shared" si="55"/>
        <v>0</v>
      </c>
      <c r="J345" s="141">
        <f t="shared" si="56"/>
        <v>0</v>
      </c>
      <c r="K345" s="141">
        <f t="shared" si="57"/>
        <v>0</v>
      </c>
      <c r="L345" s="142">
        <f t="shared" si="58"/>
        <v>0</v>
      </c>
    </row>
    <row r="346" spans="1:12" ht="12" customHeight="1">
      <c r="A346" s="15"/>
      <c r="B346" s="32" t="s">
        <v>425</v>
      </c>
      <c r="C346" s="154">
        <v>0</v>
      </c>
      <c r="D346" s="154">
        <v>2</v>
      </c>
      <c r="E346" s="112"/>
      <c r="F346" s="74"/>
      <c r="G346" s="39">
        <v>150</v>
      </c>
      <c r="H346" s="141">
        <f t="shared" si="54"/>
        <v>0</v>
      </c>
      <c r="I346" s="141">
        <f t="shared" si="55"/>
        <v>300</v>
      </c>
      <c r="J346" s="141">
        <f t="shared" si="56"/>
        <v>0</v>
      </c>
      <c r="K346" s="141">
        <f t="shared" si="57"/>
        <v>0</v>
      </c>
      <c r="L346" s="142">
        <f t="shared" si="58"/>
        <v>300</v>
      </c>
    </row>
    <row r="347" spans="1:12" ht="12" customHeight="1">
      <c r="A347" s="15"/>
      <c r="B347" s="32" t="s">
        <v>426</v>
      </c>
      <c r="C347" s="112"/>
      <c r="D347" s="112">
        <v>200</v>
      </c>
      <c r="E347" s="112"/>
      <c r="F347" s="74"/>
      <c r="G347" s="39">
        <v>10</v>
      </c>
      <c r="H347" s="141">
        <f t="shared" si="54"/>
        <v>0</v>
      </c>
      <c r="I347" s="141">
        <f t="shared" si="55"/>
        <v>2000</v>
      </c>
      <c r="J347" s="141">
        <f t="shared" si="56"/>
        <v>0</v>
      </c>
      <c r="K347" s="141">
        <f t="shared" si="57"/>
        <v>0</v>
      </c>
      <c r="L347" s="142">
        <f t="shared" si="58"/>
        <v>2000</v>
      </c>
    </row>
    <row r="348" spans="1:12">
      <c r="A348" s="28"/>
      <c r="B348" s="2" t="s">
        <v>427</v>
      </c>
      <c r="C348" s="170">
        <v>8</v>
      </c>
      <c r="D348" s="112"/>
      <c r="E348" s="170">
        <v>1</v>
      </c>
      <c r="F348" s="74"/>
      <c r="G348" s="39">
        <v>2350</v>
      </c>
      <c r="H348" s="141">
        <f t="shared" si="54"/>
        <v>18800</v>
      </c>
      <c r="I348" s="141">
        <f t="shared" si="55"/>
        <v>0</v>
      </c>
      <c r="J348" s="141">
        <f t="shared" si="56"/>
        <v>2350</v>
      </c>
      <c r="K348" s="141">
        <f t="shared" si="57"/>
        <v>0</v>
      </c>
      <c r="L348" s="142">
        <f t="shared" si="58"/>
        <v>21150</v>
      </c>
    </row>
    <row r="349" spans="1:12">
      <c r="A349" s="2"/>
      <c r="B349" s="7" t="s">
        <v>373</v>
      </c>
      <c r="C349" s="112"/>
      <c r="D349" s="112">
        <v>2000</v>
      </c>
      <c r="E349" s="112"/>
      <c r="F349" s="74"/>
      <c r="G349" s="39">
        <v>20</v>
      </c>
      <c r="H349" s="141">
        <f t="shared" si="54"/>
        <v>0</v>
      </c>
      <c r="I349" s="141">
        <f t="shared" si="55"/>
        <v>40000</v>
      </c>
      <c r="J349" s="141">
        <f t="shared" si="56"/>
        <v>0</v>
      </c>
      <c r="K349" s="141">
        <f t="shared" si="57"/>
        <v>0</v>
      </c>
      <c r="L349" s="142">
        <f t="shared" si="58"/>
        <v>40000</v>
      </c>
    </row>
    <row r="350" spans="1:12">
      <c r="A350" s="2"/>
      <c r="B350" s="2" t="s">
        <v>428</v>
      </c>
      <c r="C350" s="112"/>
      <c r="D350" s="112">
        <v>24</v>
      </c>
      <c r="E350" s="112">
        <v>8</v>
      </c>
      <c r="F350" s="112"/>
      <c r="G350" s="39">
        <v>250</v>
      </c>
      <c r="H350" s="141">
        <f t="shared" si="54"/>
        <v>0</v>
      </c>
      <c r="I350" s="141">
        <f t="shared" si="55"/>
        <v>6000</v>
      </c>
      <c r="J350" s="141">
        <f t="shared" si="56"/>
        <v>2000</v>
      </c>
      <c r="K350" s="141">
        <f t="shared" si="57"/>
        <v>0</v>
      </c>
      <c r="L350" s="142">
        <f t="shared" si="58"/>
        <v>8000</v>
      </c>
    </row>
    <row r="351" spans="1:12">
      <c r="A351" s="2"/>
      <c r="B351" s="2" t="s">
        <v>429</v>
      </c>
      <c r="C351" s="112"/>
      <c r="D351" s="112">
        <v>2</v>
      </c>
      <c r="E351" s="112">
        <v>2</v>
      </c>
      <c r="F351" s="74"/>
      <c r="G351" s="39">
        <v>332.5</v>
      </c>
      <c r="H351" s="141">
        <f t="shared" si="54"/>
        <v>0</v>
      </c>
      <c r="I351" s="141">
        <f t="shared" si="55"/>
        <v>665</v>
      </c>
      <c r="J351" s="141">
        <f t="shared" si="56"/>
        <v>665</v>
      </c>
      <c r="K351" s="141">
        <f t="shared" si="57"/>
        <v>0</v>
      </c>
      <c r="L351" s="142">
        <f t="shared" si="58"/>
        <v>1330</v>
      </c>
    </row>
    <row r="352" spans="1:12">
      <c r="A352" s="2"/>
      <c r="B352" s="2" t="s">
        <v>430</v>
      </c>
      <c r="C352" s="171">
        <v>4</v>
      </c>
      <c r="D352" s="112"/>
      <c r="E352" s="112"/>
      <c r="F352" s="74"/>
      <c r="G352" s="39">
        <v>3400</v>
      </c>
      <c r="H352" s="141">
        <f t="shared" si="54"/>
        <v>13600</v>
      </c>
      <c r="I352" s="141">
        <f t="shared" si="55"/>
        <v>0</v>
      </c>
      <c r="J352" s="141">
        <f t="shared" si="56"/>
        <v>0</v>
      </c>
      <c r="K352" s="141">
        <f t="shared" si="57"/>
        <v>0</v>
      </c>
      <c r="L352" s="142">
        <f t="shared" si="58"/>
        <v>13600</v>
      </c>
    </row>
    <row r="353" spans="1:12">
      <c r="A353" s="15"/>
      <c r="B353" s="5" t="s">
        <v>431</v>
      </c>
      <c r="C353" s="112"/>
      <c r="D353" s="112">
        <v>1</v>
      </c>
      <c r="E353" s="112"/>
      <c r="F353" s="74"/>
      <c r="G353" s="39">
        <v>18</v>
      </c>
      <c r="H353" s="141">
        <f t="shared" si="54"/>
        <v>0</v>
      </c>
      <c r="I353" s="141">
        <f t="shared" si="55"/>
        <v>18</v>
      </c>
      <c r="J353" s="141">
        <f t="shared" si="56"/>
        <v>0</v>
      </c>
      <c r="K353" s="141">
        <f t="shared" si="57"/>
        <v>0</v>
      </c>
      <c r="L353" s="142">
        <f t="shared" si="58"/>
        <v>18</v>
      </c>
    </row>
    <row r="354" spans="1:12">
      <c r="A354" s="15"/>
      <c r="B354" s="5" t="s">
        <v>432</v>
      </c>
      <c r="C354" s="112"/>
      <c r="D354" s="112">
        <v>1</v>
      </c>
      <c r="E354" s="112"/>
      <c r="F354" s="74"/>
      <c r="G354" s="39">
        <v>320</v>
      </c>
      <c r="H354" s="141">
        <f t="shared" si="54"/>
        <v>0</v>
      </c>
      <c r="I354" s="141">
        <f t="shared" si="55"/>
        <v>320</v>
      </c>
      <c r="J354" s="141">
        <f t="shared" si="56"/>
        <v>0</v>
      </c>
      <c r="K354" s="141">
        <f t="shared" si="57"/>
        <v>0</v>
      </c>
      <c r="L354" s="142">
        <f t="shared" si="58"/>
        <v>320</v>
      </c>
    </row>
    <row r="355" spans="1:12">
      <c r="A355" s="15"/>
      <c r="B355" s="5" t="s">
        <v>433</v>
      </c>
      <c r="C355" s="112"/>
      <c r="D355" s="111">
        <v>1</v>
      </c>
      <c r="E355" s="112"/>
      <c r="F355" s="74"/>
      <c r="G355" s="39">
        <v>400</v>
      </c>
      <c r="H355" s="141">
        <f t="shared" si="54"/>
        <v>0</v>
      </c>
      <c r="I355" s="141">
        <f t="shared" si="55"/>
        <v>400</v>
      </c>
      <c r="J355" s="141">
        <f t="shared" si="56"/>
        <v>0</v>
      </c>
      <c r="K355" s="141">
        <f t="shared" si="57"/>
        <v>0</v>
      </c>
      <c r="L355" s="142">
        <f t="shared" si="58"/>
        <v>400</v>
      </c>
    </row>
    <row r="356" spans="1:12">
      <c r="A356" s="15"/>
      <c r="B356" s="5" t="s">
        <v>434</v>
      </c>
      <c r="C356" s="112"/>
      <c r="D356" s="111">
        <v>0</v>
      </c>
      <c r="E356" s="112"/>
      <c r="F356" s="74"/>
      <c r="G356" s="39">
        <v>179</v>
      </c>
      <c r="H356" s="141">
        <f t="shared" si="54"/>
        <v>0</v>
      </c>
      <c r="I356" s="141">
        <f t="shared" si="55"/>
        <v>0</v>
      </c>
      <c r="J356" s="141">
        <f t="shared" si="56"/>
        <v>0</v>
      </c>
      <c r="K356" s="141">
        <f t="shared" si="57"/>
        <v>0</v>
      </c>
      <c r="L356" s="142">
        <f t="shared" si="58"/>
        <v>0</v>
      </c>
    </row>
    <row r="357" spans="1:12">
      <c r="A357" s="15"/>
      <c r="B357" s="5" t="s">
        <v>435</v>
      </c>
      <c r="C357" s="112"/>
      <c r="D357" s="112">
        <v>0</v>
      </c>
      <c r="E357" s="112"/>
      <c r="F357" s="74"/>
      <c r="G357" s="39">
        <v>302</v>
      </c>
      <c r="H357" s="141">
        <f t="shared" si="54"/>
        <v>0</v>
      </c>
      <c r="I357" s="141">
        <f t="shared" si="55"/>
        <v>0</v>
      </c>
      <c r="J357" s="141">
        <f t="shared" si="56"/>
        <v>0</v>
      </c>
      <c r="K357" s="141">
        <f t="shared" si="57"/>
        <v>0</v>
      </c>
      <c r="L357" s="142">
        <f t="shared" si="58"/>
        <v>0</v>
      </c>
    </row>
    <row r="358" spans="1:12">
      <c r="A358" s="15"/>
      <c r="B358" s="5" t="s">
        <v>436</v>
      </c>
      <c r="C358" s="112"/>
      <c r="D358" s="111">
        <v>3</v>
      </c>
      <c r="E358" s="112"/>
      <c r="F358" s="74"/>
      <c r="G358" s="39">
        <v>80</v>
      </c>
      <c r="H358" s="141">
        <f t="shared" si="54"/>
        <v>0</v>
      </c>
      <c r="I358" s="141">
        <f t="shared" si="55"/>
        <v>240</v>
      </c>
      <c r="J358" s="141">
        <f t="shared" si="56"/>
        <v>0</v>
      </c>
      <c r="K358" s="141">
        <f t="shared" si="57"/>
        <v>0</v>
      </c>
      <c r="L358" s="142">
        <f t="shared" si="58"/>
        <v>240</v>
      </c>
    </row>
    <row r="359" spans="1:12">
      <c r="A359" s="15"/>
      <c r="B359" s="5" t="s">
        <v>437</v>
      </c>
      <c r="C359" s="112"/>
      <c r="D359" s="111">
        <v>0</v>
      </c>
      <c r="E359" s="112"/>
      <c r="F359" s="74"/>
      <c r="G359" s="39">
        <v>24</v>
      </c>
      <c r="H359" s="141">
        <f t="shared" si="54"/>
        <v>0</v>
      </c>
      <c r="I359" s="141">
        <f t="shared" si="55"/>
        <v>0</v>
      </c>
      <c r="J359" s="141">
        <f t="shared" si="56"/>
        <v>0</v>
      </c>
      <c r="K359" s="141">
        <f t="shared" si="57"/>
        <v>0</v>
      </c>
      <c r="L359" s="142">
        <f t="shared" si="58"/>
        <v>0</v>
      </c>
    </row>
    <row r="360" spans="1:12">
      <c r="A360" s="15"/>
      <c r="B360" s="5" t="s">
        <v>438</v>
      </c>
      <c r="C360" s="112"/>
      <c r="D360" s="111">
        <v>0</v>
      </c>
      <c r="E360" s="112"/>
      <c r="F360" s="74"/>
      <c r="G360" s="39">
        <v>20</v>
      </c>
      <c r="H360" s="141">
        <f t="shared" si="54"/>
        <v>0</v>
      </c>
      <c r="I360" s="141">
        <f t="shared" si="55"/>
        <v>0</v>
      </c>
      <c r="J360" s="141">
        <f t="shared" si="56"/>
        <v>0</v>
      </c>
      <c r="K360" s="141">
        <f t="shared" si="57"/>
        <v>0</v>
      </c>
      <c r="L360" s="142">
        <f t="shared" si="58"/>
        <v>0</v>
      </c>
    </row>
    <row r="361" spans="1:12" ht="12.75" customHeight="1">
      <c r="A361" s="15"/>
      <c r="B361" s="44" t="s">
        <v>439</v>
      </c>
      <c r="C361" s="112"/>
      <c r="D361" s="111">
        <v>4</v>
      </c>
      <c r="E361" s="112"/>
      <c r="F361" s="74"/>
      <c r="G361" s="39">
        <v>35.4</v>
      </c>
      <c r="H361" s="141">
        <f>C361*G361</f>
        <v>0</v>
      </c>
      <c r="I361" s="141">
        <f t="shared" si="55"/>
        <v>141.6</v>
      </c>
      <c r="J361" s="141">
        <f t="shared" si="56"/>
        <v>0</v>
      </c>
      <c r="K361" s="141">
        <f t="shared" si="57"/>
        <v>0</v>
      </c>
      <c r="L361" s="142">
        <f>SUM(H361:K361)</f>
        <v>141.6</v>
      </c>
    </row>
    <row r="362" spans="1:12" ht="24">
      <c r="A362" s="98" t="s">
        <v>58</v>
      </c>
      <c r="B362" s="99"/>
      <c r="C362" s="111"/>
      <c r="D362" s="111"/>
      <c r="E362" s="111"/>
      <c r="F362" s="111"/>
      <c r="G362" s="39"/>
      <c r="H362" s="144">
        <f>SUM(H289:H361)</f>
        <v>82250</v>
      </c>
      <c r="I362" s="144">
        <f>SUM(I289:I361)</f>
        <v>143172.32</v>
      </c>
      <c r="J362" s="144">
        <f>SUM(J289:J361)</f>
        <v>16371.8</v>
      </c>
      <c r="K362" s="144">
        <f>SUM(K289:K361)</f>
        <v>0</v>
      </c>
      <c r="L362" s="144">
        <f>SUM(L289:L361)</f>
        <v>241794.12</v>
      </c>
    </row>
    <row r="363" spans="1:12" ht="38.25">
      <c r="A363" s="187">
        <v>18</v>
      </c>
      <c r="B363" s="82" t="s">
        <v>319</v>
      </c>
      <c r="C363" s="112"/>
      <c r="D363" s="112"/>
      <c r="E363" s="112"/>
      <c r="F363" s="74"/>
      <c r="G363" s="7"/>
      <c r="H363" s="134"/>
      <c r="I363" s="134"/>
      <c r="J363" s="134"/>
      <c r="K363" s="134"/>
      <c r="L363" s="134"/>
    </row>
    <row r="364" spans="1:12">
      <c r="A364" s="4"/>
      <c r="B364" s="5" t="s">
        <v>19</v>
      </c>
      <c r="C364" s="154">
        <v>0</v>
      </c>
      <c r="D364" s="154"/>
      <c r="E364" s="112"/>
      <c r="F364" s="74"/>
      <c r="G364" s="39">
        <v>1163.5</v>
      </c>
      <c r="H364" s="141">
        <f t="shared" ref="H364:H372" si="59">C364*G364</f>
        <v>0</v>
      </c>
      <c r="I364" s="141">
        <f t="shared" ref="I364:I372" si="60">D364*G364</f>
        <v>0</v>
      </c>
      <c r="J364" s="141">
        <f t="shared" ref="J364:J372" si="61">E364*G364</f>
        <v>0</v>
      </c>
      <c r="K364" s="141">
        <f t="shared" ref="K364:K372" si="62">F364*G364</f>
        <v>0</v>
      </c>
      <c r="L364" s="142">
        <f t="shared" ref="L364:L372" si="63">SUM(H364:K364)</f>
        <v>0</v>
      </c>
    </row>
    <row r="365" spans="1:12">
      <c r="A365" s="4"/>
      <c r="B365" s="5" t="s">
        <v>316</v>
      </c>
      <c r="C365" s="154">
        <v>0</v>
      </c>
      <c r="D365" s="154"/>
      <c r="E365" s="112"/>
      <c r="F365" s="74"/>
      <c r="G365" s="39">
        <v>880.5</v>
      </c>
      <c r="H365" s="141">
        <f t="shared" si="59"/>
        <v>0</v>
      </c>
      <c r="I365" s="141">
        <f t="shared" si="60"/>
        <v>0</v>
      </c>
      <c r="J365" s="141">
        <f t="shared" si="61"/>
        <v>0</v>
      </c>
      <c r="K365" s="141">
        <f t="shared" si="62"/>
        <v>0</v>
      </c>
      <c r="L365" s="142">
        <f t="shared" si="63"/>
        <v>0</v>
      </c>
    </row>
    <row r="366" spans="1:12">
      <c r="A366" s="4"/>
      <c r="B366" s="5" t="s">
        <v>317</v>
      </c>
      <c r="C366" s="154">
        <v>6</v>
      </c>
      <c r="D366" s="154"/>
      <c r="E366" s="112"/>
      <c r="F366" s="74"/>
      <c r="G366" s="39">
        <v>1300</v>
      </c>
      <c r="H366" s="141">
        <f t="shared" si="59"/>
        <v>7800</v>
      </c>
      <c r="I366" s="141">
        <f t="shared" si="60"/>
        <v>0</v>
      </c>
      <c r="J366" s="141">
        <f t="shared" si="61"/>
        <v>0</v>
      </c>
      <c r="K366" s="141">
        <f t="shared" si="62"/>
        <v>0</v>
      </c>
      <c r="L366" s="142">
        <f t="shared" si="63"/>
        <v>7800</v>
      </c>
    </row>
    <row r="367" spans="1:12" ht="25.5">
      <c r="A367" s="4"/>
      <c r="B367" s="32" t="s">
        <v>470</v>
      </c>
      <c r="C367" s="154">
        <v>40</v>
      </c>
      <c r="D367" s="154"/>
      <c r="E367" s="112"/>
      <c r="F367" s="74"/>
      <c r="G367" s="39">
        <v>60</v>
      </c>
      <c r="H367" s="141">
        <f t="shared" si="59"/>
        <v>2400</v>
      </c>
      <c r="I367" s="141">
        <f t="shared" si="60"/>
        <v>0</v>
      </c>
      <c r="J367" s="141">
        <f t="shared" si="61"/>
        <v>0</v>
      </c>
      <c r="K367" s="141">
        <f t="shared" si="62"/>
        <v>0</v>
      </c>
      <c r="L367" s="142">
        <f t="shared" si="63"/>
        <v>2400</v>
      </c>
    </row>
    <row r="368" spans="1:12">
      <c r="A368" s="4"/>
      <c r="B368" s="5" t="s">
        <v>328</v>
      </c>
      <c r="C368" s="160">
        <v>0</v>
      </c>
      <c r="D368" s="154"/>
      <c r="E368" s="112"/>
      <c r="F368" s="74"/>
      <c r="G368" s="39">
        <v>70</v>
      </c>
      <c r="H368" s="141">
        <f t="shared" si="59"/>
        <v>0</v>
      </c>
      <c r="I368" s="141">
        <f t="shared" si="60"/>
        <v>0</v>
      </c>
      <c r="J368" s="141">
        <f t="shared" si="61"/>
        <v>0</v>
      </c>
      <c r="K368" s="141">
        <f t="shared" si="62"/>
        <v>0</v>
      </c>
      <c r="L368" s="142">
        <f t="shared" si="63"/>
        <v>0</v>
      </c>
    </row>
    <row r="369" spans="1:12">
      <c r="A369" s="2"/>
      <c r="B369" s="5" t="s">
        <v>312</v>
      </c>
      <c r="C369" s="154">
        <v>10</v>
      </c>
      <c r="D369" s="154"/>
      <c r="E369" s="112"/>
      <c r="F369" s="74"/>
      <c r="G369" s="39">
        <v>424</v>
      </c>
      <c r="H369" s="141">
        <f t="shared" si="59"/>
        <v>4240</v>
      </c>
      <c r="I369" s="141">
        <f t="shared" si="60"/>
        <v>0</v>
      </c>
      <c r="J369" s="141">
        <f t="shared" si="61"/>
        <v>0</v>
      </c>
      <c r="K369" s="141">
        <f t="shared" si="62"/>
        <v>0</v>
      </c>
      <c r="L369" s="142">
        <f t="shared" si="63"/>
        <v>4240</v>
      </c>
    </row>
    <row r="370" spans="1:12">
      <c r="A370" s="2"/>
      <c r="B370" s="5" t="s">
        <v>313</v>
      </c>
      <c r="C370" s="154">
        <v>6</v>
      </c>
      <c r="D370" s="154"/>
      <c r="E370" s="112"/>
      <c r="F370" s="74"/>
      <c r="G370" s="39">
        <v>525.5</v>
      </c>
      <c r="H370" s="141">
        <f t="shared" si="59"/>
        <v>3153</v>
      </c>
      <c r="I370" s="141">
        <f t="shared" si="60"/>
        <v>0</v>
      </c>
      <c r="J370" s="141">
        <f t="shared" si="61"/>
        <v>0</v>
      </c>
      <c r="K370" s="141">
        <f t="shared" si="62"/>
        <v>0</v>
      </c>
      <c r="L370" s="142">
        <f t="shared" si="63"/>
        <v>3153</v>
      </c>
    </row>
    <row r="371" spans="1:12">
      <c r="A371" s="2"/>
      <c r="B371" s="5" t="s">
        <v>314</v>
      </c>
      <c r="C371" s="154">
        <v>6</v>
      </c>
      <c r="D371" s="154"/>
      <c r="E371" s="112"/>
      <c r="F371" s="74"/>
      <c r="G371" s="39">
        <v>798</v>
      </c>
      <c r="H371" s="141">
        <f t="shared" si="59"/>
        <v>4788</v>
      </c>
      <c r="I371" s="141">
        <f t="shared" si="60"/>
        <v>0</v>
      </c>
      <c r="J371" s="141">
        <f t="shared" si="61"/>
        <v>0</v>
      </c>
      <c r="K371" s="141">
        <f t="shared" si="62"/>
        <v>0</v>
      </c>
      <c r="L371" s="142">
        <f t="shared" si="63"/>
        <v>4788</v>
      </c>
    </row>
    <row r="372" spans="1:12">
      <c r="A372" s="2"/>
      <c r="B372" s="5" t="s">
        <v>315</v>
      </c>
      <c r="C372" s="154">
        <v>6</v>
      </c>
      <c r="D372" s="154"/>
      <c r="E372" s="112"/>
      <c r="F372" s="74"/>
      <c r="G372" s="39">
        <v>1396.5</v>
      </c>
      <c r="H372" s="141">
        <f t="shared" si="59"/>
        <v>8379</v>
      </c>
      <c r="I372" s="141">
        <f t="shared" si="60"/>
        <v>0</v>
      </c>
      <c r="J372" s="141">
        <f t="shared" si="61"/>
        <v>0</v>
      </c>
      <c r="K372" s="141">
        <f t="shared" si="62"/>
        <v>0</v>
      </c>
      <c r="L372" s="142">
        <f t="shared" si="63"/>
        <v>8379</v>
      </c>
    </row>
    <row r="373" spans="1:12" ht="24">
      <c r="A373" s="90" t="s">
        <v>58</v>
      </c>
      <c r="B373" s="9" t="s">
        <v>77</v>
      </c>
      <c r="C373" s="111"/>
      <c r="D373" s="111"/>
      <c r="E373" s="111"/>
      <c r="F373" s="111"/>
      <c r="G373" s="39"/>
      <c r="H373" s="144">
        <f>SUM(H364:H372)</f>
        <v>30760</v>
      </c>
      <c r="I373" s="144">
        <f>SUM(I364:I372)</f>
        <v>0</v>
      </c>
      <c r="J373" s="144">
        <f>SUM(J364:J369)</f>
        <v>0</v>
      </c>
      <c r="K373" s="144">
        <f>SUM(K364:K369)</f>
        <v>0</v>
      </c>
      <c r="L373" s="144">
        <f>SUM(L364:L372)</f>
        <v>30760</v>
      </c>
    </row>
    <row r="374" spans="1:12">
      <c r="A374" s="188"/>
      <c r="B374" s="2"/>
      <c r="C374" s="112"/>
      <c r="D374" s="112"/>
      <c r="E374" s="112"/>
      <c r="F374" s="74"/>
      <c r="G374" s="7"/>
      <c r="H374" s="134"/>
      <c r="I374" s="134"/>
      <c r="J374" s="134"/>
      <c r="K374" s="134"/>
      <c r="L374" s="134"/>
    </row>
    <row r="375" spans="1:12">
      <c r="A375" s="36">
        <v>19</v>
      </c>
      <c r="B375" s="82" t="s">
        <v>263</v>
      </c>
      <c r="C375" s="112"/>
      <c r="D375" s="112"/>
      <c r="E375" s="112"/>
      <c r="F375" s="74"/>
      <c r="G375" s="7"/>
      <c r="H375" s="134"/>
      <c r="I375" s="134"/>
      <c r="J375" s="134"/>
      <c r="K375" s="134"/>
      <c r="L375" s="134"/>
    </row>
    <row r="376" spans="1:12">
      <c r="A376" s="2"/>
      <c r="B376" s="96" t="s">
        <v>275</v>
      </c>
      <c r="C376" s="112"/>
      <c r="D376" s="74">
        <v>40</v>
      </c>
      <c r="E376" s="74">
        <v>10</v>
      </c>
      <c r="F376" s="74"/>
      <c r="G376" s="39">
        <v>25.5</v>
      </c>
      <c r="H376" s="141">
        <f>C376*G376</f>
        <v>0</v>
      </c>
      <c r="I376" s="141">
        <f>D376*G376</f>
        <v>1020</v>
      </c>
      <c r="J376" s="141">
        <f>E376*G376</f>
        <v>255</v>
      </c>
      <c r="K376" s="141">
        <f>F376*G376</f>
        <v>0</v>
      </c>
      <c r="L376" s="142">
        <f>SUM(H376:K376)</f>
        <v>1275</v>
      </c>
    </row>
    <row r="377" spans="1:12">
      <c r="A377" s="2"/>
      <c r="B377" s="97" t="s">
        <v>363</v>
      </c>
      <c r="C377" s="112"/>
      <c r="D377" s="112">
        <v>0</v>
      </c>
      <c r="E377" s="112">
        <v>10</v>
      </c>
      <c r="F377" s="74"/>
      <c r="G377" s="39">
        <v>30</v>
      </c>
      <c r="H377" s="141">
        <f>C377*G377</f>
        <v>0</v>
      </c>
      <c r="I377" s="141">
        <f>D377*G377</f>
        <v>0</v>
      </c>
      <c r="J377" s="141">
        <f>E377*G377</f>
        <v>300</v>
      </c>
      <c r="K377" s="141">
        <f>F377*G377</f>
        <v>0</v>
      </c>
      <c r="L377" s="142">
        <f>SUM(H377:K377)</f>
        <v>300</v>
      </c>
    </row>
    <row r="378" spans="1:12" ht="24">
      <c r="A378" s="90" t="s">
        <v>58</v>
      </c>
      <c r="B378" s="9" t="s">
        <v>77</v>
      </c>
      <c r="C378" s="111"/>
      <c r="D378" s="111"/>
      <c r="E378" s="111"/>
      <c r="F378" s="111"/>
      <c r="G378" s="39"/>
      <c r="H378" s="144">
        <f>SUM(H376:H377)</f>
        <v>0</v>
      </c>
      <c r="I378" s="144">
        <f>SUM(I376:I377)</f>
        <v>1020</v>
      </c>
      <c r="J378" s="144">
        <f>SUM(J376:J377)</f>
        <v>555</v>
      </c>
      <c r="K378" s="144">
        <f>SUM(K376:K377)</f>
        <v>0</v>
      </c>
      <c r="L378" s="144">
        <f>SUM(L376:L377)</f>
        <v>1575</v>
      </c>
    </row>
    <row r="379" spans="1:12">
      <c r="A379" s="29"/>
      <c r="B379" s="2"/>
      <c r="C379" s="112"/>
      <c r="D379" s="112"/>
      <c r="E379" s="112"/>
      <c r="F379" s="74"/>
      <c r="G379" s="7"/>
      <c r="H379" s="134"/>
      <c r="I379" s="134"/>
      <c r="J379" s="134"/>
      <c r="K379" s="134"/>
      <c r="L379" s="134"/>
    </row>
    <row r="380" spans="1:12" ht="36">
      <c r="A380" s="23" t="s">
        <v>121</v>
      </c>
      <c r="B380" s="2"/>
      <c r="C380" s="112"/>
      <c r="D380" s="112"/>
      <c r="E380" s="112"/>
      <c r="F380" s="74"/>
      <c r="G380" s="7"/>
      <c r="H380" s="134">
        <f>SUM(H378,H373,H362,H287,H276,H269,H265,H260,H256,H244,H205,H200,H187,H183,H174,H167,H132,H85,H80)</f>
        <v>528527</v>
      </c>
      <c r="I380" s="134" t="e">
        <f>SUM(I378,I373,I362,I287,I276,I269,I265,I260,I256,I244,I205,I200,I187,I183,I174,I167,I132,I85,I80)</f>
        <v>#VALUE!</v>
      </c>
      <c r="J380" s="134">
        <f>SUM(J378,J373,J362,J287,J276,J269,J265,J260,J256,J244,J205,J200,J187,J183,J174,J167,J132,J85,J80)</f>
        <v>838713</v>
      </c>
      <c r="K380" s="134">
        <f>SUM(K378,K373,K362,K287,K276,K269,K265,K260,K256,K244,K205,K200,K187,K183,K174,K167,K132,K85,K80)</f>
        <v>0</v>
      </c>
      <c r="L380" s="134" t="e">
        <f>SUM(L378,L373,L362,L287,L276,L269,L265,L260,L256,L244,L205,L200,L187,L183,L174,L167,L132,L85,L80)</f>
        <v>#VALUE!</v>
      </c>
    </row>
    <row r="381" spans="1:12">
      <c r="A381" s="18"/>
      <c r="B381" s="18"/>
      <c r="C381" s="168"/>
      <c r="D381" s="168"/>
      <c r="E381" s="168"/>
      <c r="F381" s="168"/>
      <c r="G381" s="168"/>
      <c r="H381" s="169"/>
      <c r="I381" s="169"/>
      <c r="J381" s="169"/>
      <c r="K381" s="169"/>
      <c r="L381" s="136"/>
    </row>
    <row r="383" spans="1:12">
      <c r="A383" s="18" t="s">
        <v>138</v>
      </c>
      <c r="B383" s="18"/>
      <c r="C383" s="168"/>
      <c r="D383" s="168"/>
    </row>
    <row r="384" spans="1:12">
      <c r="A384" s="18" t="s">
        <v>267</v>
      </c>
      <c r="B384" s="18"/>
      <c r="C384" s="168"/>
      <c r="D384" s="168"/>
    </row>
    <row r="385" spans="1:4">
      <c r="A385" s="18"/>
      <c r="B385" s="18"/>
      <c r="C385" s="168"/>
      <c r="D385" s="168"/>
    </row>
    <row r="386" spans="1:4">
      <c r="A386" s="18" t="s">
        <v>139</v>
      </c>
      <c r="B386" s="18"/>
      <c r="C386" s="168"/>
      <c r="D386" s="168"/>
    </row>
    <row r="387" spans="1:4">
      <c r="B387" s="18"/>
      <c r="C387" s="168"/>
      <c r="D387" s="168"/>
    </row>
  </sheetData>
  <mergeCells count="6">
    <mergeCell ref="H7:J7"/>
    <mergeCell ref="L7:L8"/>
    <mergeCell ref="A7:A8"/>
    <mergeCell ref="B7:B8"/>
    <mergeCell ref="C7:F7"/>
    <mergeCell ref="G7:G8"/>
  </mergeCells>
  <phoneticPr fontId="2" type="noConversion"/>
  <pageMargins left="0.59055118110236227" right="0.59055118110236227" top="0.59055118110236227" bottom="0.39370078740157483" header="0.51181102362204722" footer="0.51181102362204722"/>
  <pageSetup paperSize="9" scale="90" orientation="landscape" verticalDpi="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N361"/>
  <sheetViews>
    <sheetView topLeftCell="A334" workbookViewId="0">
      <selection activeCell="H347" sqref="H347"/>
    </sheetView>
  </sheetViews>
  <sheetFormatPr defaultRowHeight="12.75"/>
  <cols>
    <col min="2" max="2" width="27.140625" customWidth="1"/>
    <col min="8" max="8" width="11.140625" customWidth="1"/>
    <col min="14" max="14" width="27.7109375" customWidth="1"/>
  </cols>
  <sheetData>
    <row r="2" spans="1:14">
      <c r="A2" s="18"/>
      <c r="B2" s="18"/>
      <c r="C2" s="18"/>
      <c r="D2" s="18"/>
      <c r="E2" s="18"/>
      <c r="F2" s="18"/>
      <c r="G2" s="18"/>
      <c r="H2" s="18" t="s">
        <v>94</v>
      </c>
      <c r="I2" s="18"/>
      <c r="J2" s="18"/>
      <c r="K2" s="18"/>
      <c r="L2" s="18"/>
    </row>
    <row r="3" spans="1:14">
      <c r="A3" s="18"/>
      <c r="B3" s="18"/>
      <c r="C3" s="18"/>
      <c r="D3" s="18"/>
      <c r="E3" s="18"/>
      <c r="F3" s="18"/>
      <c r="G3" s="18"/>
      <c r="H3" s="18" t="s">
        <v>302</v>
      </c>
      <c r="I3" s="18"/>
      <c r="J3" s="18"/>
      <c r="K3" s="18"/>
      <c r="L3" s="18"/>
    </row>
    <row r="4" spans="1:14">
      <c r="A4" s="18"/>
      <c r="B4" s="18"/>
      <c r="C4" s="18"/>
      <c r="D4" s="18"/>
      <c r="E4" s="18"/>
      <c r="F4" s="18"/>
      <c r="G4" s="18"/>
      <c r="H4" s="18" t="s">
        <v>301</v>
      </c>
      <c r="I4" s="18"/>
      <c r="L4" s="18"/>
    </row>
    <row r="5" spans="1:14" ht="15.75">
      <c r="A5" s="18"/>
      <c r="B5" s="37"/>
      <c r="C5" s="18"/>
      <c r="D5" s="18"/>
      <c r="E5" s="18"/>
      <c r="F5" s="18"/>
      <c r="G5" s="18"/>
      <c r="H5" s="18" t="s">
        <v>95</v>
      </c>
      <c r="I5" s="18"/>
      <c r="J5" s="18"/>
      <c r="K5" s="18"/>
      <c r="L5" s="18"/>
    </row>
    <row r="6" spans="1:14" ht="18.75" thickBot="1">
      <c r="A6" s="18"/>
      <c r="B6" s="38" t="s">
        <v>268</v>
      </c>
      <c r="C6" s="8"/>
      <c r="D6" s="8"/>
      <c r="E6" s="8"/>
      <c r="F6" s="8"/>
      <c r="G6" s="8"/>
      <c r="H6" s="18"/>
      <c r="I6" s="18"/>
      <c r="J6" s="18"/>
      <c r="K6" s="18"/>
      <c r="L6" s="18"/>
    </row>
    <row r="7" spans="1:14">
      <c r="A7" s="242" t="s">
        <v>37</v>
      </c>
      <c r="B7" s="244" t="s">
        <v>43</v>
      </c>
      <c r="C7" s="246" t="s">
        <v>40</v>
      </c>
      <c r="D7" s="246"/>
      <c r="E7" s="246"/>
      <c r="F7" s="246"/>
      <c r="G7" s="247" t="s">
        <v>41</v>
      </c>
      <c r="H7" s="251" t="s">
        <v>42</v>
      </c>
      <c r="I7" s="251"/>
      <c r="J7" s="252"/>
      <c r="K7" s="19"/>
      <c r="L7" s="253" t="s">
        <v>80</v>
      </c>
      <c r="N7" s="103"/>
    </row>
    <row r="8" spans="1:14" ht="18" customHeight="1">
      <c r="A8" s="243"/>
      <c r="B8" s="245"/>
      <c r="C8" s="7" t="s">
        <v>38</v>
      </c>
      <c r="D8" s="7" t="s">
        <v>39</v>
      </c>
      <c r="E8" s="7" t="s">
        <v>78</v>
      </c>
      <c r="F8" s="7" t="s">
        <v>229</v>
      </c>
      <c r="G8" s="248"/>
      <c r="H8" s="46" t="s">
        <v>38</v>
      </c>
      <c r="I8" s="47" t="s">
        <v>39</v>
      </c>
      <c r="J8" s="47" t="s">
        <v>78</v>
      </c>
      <c r="K8" s="47" t="s">
        <v>229</v>
      </c>
      <c r="L8" s="254"/>
      <c r="N8" s="7"/>
    </row>
    <row r="9" spans="1:14" ht="38.25" customHeight="1">
      <c r="A9" s="4">
        <v>1</v>
      </c>
      <c r="B9" s="80" t="s">
        <v>322</v>
      </c>
      <c r="C9" s="7"/>
      <c r="D9" s="7"/>
      <c r="E9" s="7"/>
      <c r="F9" s="7"/>
      <c r="G9" s="7"/>
      <c r="H9" s="7"/>
      <c r="I9" s="7"/>
      <c r="J9" s="7"/>
      <c r="K9" s="7"/>
      <c r="L9" s="2"/>
      <c r="N9" s="105" t="s">
        <v>322</v>
      </c>
    </row>
    <row r="10" spans="1:14">
      <c r="A10" s="2"/>
      <c r="B10" s="7" t="s">
        <v>167</v>
      </c>
      <c r="C10" s="60"/>
      <c r="D10" s="39">
        <v>25</v>
      </c>
      <c r="E10" s="60"/>
      <c r="F10" s="7"/>
      <c r="G10" s="39">
        <v>650</v>
      </c>
      <c r="H10" s="7">
        <f t="shared" ref="H10:H16" si="0">C10*G10</f>
        <v>0</v>
      </c>
      <c r="I10" s="7">
        <f t="shared" ref="I10:I16" si="1">D10*G10</f>
        <v>16250</v>
      </c>
      <c r="J10" s="7">
        <f t="shared" ref="J10:J16" si="2">E10*G10</f>
        <v>0</v>
      </c>
      <c r="K10" s="7">
        <f t="shared" ref="K10:K16" si="3">F10*G10</f>
        <v>0</v>
      </c>
      <c r="L10" s="2">
        <f t="shared" ref="L10:L16" si="4">SUM(H10:K10)</f>
        <v>16250</v>
      </c>
      <c r="N10" s="7" t="s">
        <v>167</v>
      </c>
    </row>
    <row r="11" spans="1:14">
      <c r="A11" s="2"/>
      <c r="B11" s="7" t="s">
        <v>171</v>
      </c>
      <c r="C11" s="60"/>
      <c r="D11" s="39">
        <v>95</v>
      </c>
      <c r="E11" s="60"/>
      <c r="F11" s="7"/>
      <c r="G11" s="39">
        <v>1568</v>
      </c>
      <c r="H11" s="7">
        <f t="shared" si="0"/>
        <v>0</v>
      </c>
      <c r="I11" s="7">
        <f t="shared" si="1"/>
        <v>148960</v>
      </c>
      <c r="J11" s="7">
        <f t="shared" si="2"/>
        <v>0</v>
      </c>
      <c r="K11" s="7">
        <f t="shared" si="3"/>
        <v>0</v>
      </c>
      <c r="L11" s="2">
        <f t="shared" si="4"/>
        <v>148960</v>
      </c>
      <c r="N11" s="7" t="s">
        <v>171</v>
      </c>
    </row>
    <row r="12" spans="1:14">
      <c r="A12" s="2"/>
      <c r="B12" s="7" t="s">
        <v>290</v>
      </c>
      <c r="C12" s="39">
        <v>15</v>
      </c>
      <c r="D12" s="60"/>
      <c r="E12" s="60"/>
      <c r="F12" s="7"/>
      <c r="G12" s="39">
        <v>1183</v>
      </c>
      <c r="H12" s="7">
        <f t="shared" si="0"/>
        <v>17745</v>
      </c>
      <c r="I12" s="7">
        <f t="shared" si="1"/>
        <v>0</v>
      </c>
      <c r="J12" s="7">
        <f t="shared" si="2"/>
        <v>0</v>
      </c>
      <c r="K12" s="7">
        <f t="shared" si="3"/>
        <v>0</v>
      </c>
      <c r="L12" s="2">
        <f t="shared" si="4"/>
        <v>17745</v>
      </c>
      <c r="N12" s="7" t="s">
        <v>290</v>
      </c>
    </row>
    <row r="13" spans="1:14">
      <c r="A13" s="2"/>
      <c r="B13" s="7" t="s">
        <v>226</v>
      </c>
      <c r="C13" s="39">
        <v>18</v>
      </c>
      <c r="D13" s="60"/>
      <c r="E13" s="60"/>
      <c r="F13" s="7"/>
      <c r="G13" s="39">
        <v>1033.0999999999999</v>
      </c>
      <c r="H13" s="7">
        <f t="shared" si="0"/>
        <v>18595.8</v>
      </c>
      <c r="I13" s="7">
        <f t="shared" si="1"/>
        <v>0</v>
      </c>
      <c r="J13" s="7">
        <f t="shared" si="2"/>
        <v>0</v>
      </c>
      <c r="K13" s="7">
        <f t="shared" si="3"/>
        <v>0</v>
      </c>
      <c r="L13" s="2">
        <f t="shared" si="4"/>
        <v>18595.8</v>
      </c>
      <c r="N13" s="7" t="s">
        <v>226</v>
      </c>
    </row>
    <row r="14" spans="1:14">
      <c r="A14" s="2"/>
      <c r="B14" s="7" t="s">
        <v>158</v>
      </c>
      <c r="C14" s="60"/>
      <c r="D14" s="39">
        <v>115</v>
      </c>
      <c r="E14" s="60"/>
      <c r="F14" s="7"/>
      <c r="G14" s="39">
        <v>347</v>
      </c>
      <c r="H14" s="7">
        <f t="shared" si="0"/>
        <v>0</v>
      </c>
      <c r="I14" s="7">
        <f t="shared" si="1"/>
        <v>39905</v>
      </c>
      <c r="J14" s="7">
        <f t="shared" si="2"/>
        <v>0</v>
      </c>
      <c r="K14" s="7">
        <f t="shared" si="3"/>
        <v>0</v>
      </c>
      <c r="L14" s="2">
        <f t="shared" si="4"/>
        <v>39905</v>
      </c>
      <c r="N14" s="7" t="s">
        <v>158</v>
      </c>
    </row>
    <row r="15" spans="1:14">
      <c r="A15" s="2"/>
      <c r="B15" s="7" t="s">
        <v>128</v>
      </c>
      <c r="C15" s="60"/>
      <c r="D15" s="39">
        <v>22</v>
      </c>
      <c r="E15" s="60"/>
      <c r="F15" s="7"/>
      <c r="G15" s="78">
        <v>376.8</v>
      </c>
      <c r="H15" s="7">
        <f t="shared" si="0"/>
        <v>0</v>
      </c>
      <c r="I15" s="7">
        <f t="shared" si="1"/>
        <v>8289.6</v>
      </c>
      <c r="J15" s="7">
        <f t="shared" si="2"/>
        <v>0</v>
      </c>
      <c r="K15" s="7">
        <f t="shared" si="3"/>
        <v>0</v>
      </c>
      <c r="L15" s="2">
        <f t="shared" si="4"/>
        <v>8289.6</v>
      </c>
      <c r="N15" s="7" t="s">
        <v>128</v>
      </c>
    </row>
    <row r="16" spans="1:14" ht="15.75" customHeight="1">
      <c r="A16" s="2"/>
      <c r="B16" s="2" t="s">
        <v>136</v>
      </c>
      <c r="C16" s="61"/>
      <c r="D16" s="58">
        <v>50</v>
      </c>
      <c r="E16" s="61"/>
      <c r="F16" s="48"/>
      <c r="G16" s="58">
        <v>466.5</v>
      </c>
      <c r="H16" s="48">
        <f t="shared" si="0"/>
        <v>0</v>
      </c>
      <c r="I16" s="48">
        <f t="shared" si="1"/>
        <v>23325</v>
      </c>
      <c r="J16" s="48">
        <f t="shared" si="2"/>
        <v>0</v>
      </c>
      <c r="K16" s="48">
        <f t="shared" si="3"/>
        <v>0</v>
      </c>
      <c r="L16" s="2">
        <f t="shared" si="4"/>
        <v>23325</v>
      </c>
      <c r="N16" s="2" t="s">
        <v>136</v>
      </c>
    </row>
    <row r="17" spans="1:14">
      <c r="A17" s="2"/>
      <c r="B17" s="2" t="s">
        <v>155</v>
      </c>
      <c r="C17" s="61"/>
      <c r="D17" s="58">
        <v>10</v>
      </c>
      <c r="E17" s="61"/>
      <c r="F17" s="48"/>
      <c r="G17" s="58">
        <v>554</v>
      </c>
      <c r="H17" s="48">
        <f t="shared" ref="H17:H23" si="5">C17*G17</f>
        <v>0</v>
      </c>
      <c r="I17" s="48">
        <f t="shared" ref="I17:I23" si="6">D17*G17</f>
        <v>5540</v>
      </c>
      <c r="J17" s="48">
        <f t="shared" ref="J17:J23" si="7">E17*I17</f>
        <v>0</v>
      </c>
      <c r="K17" s="48">
        <f t="shared" ref="K17:K23" si="8">F17*J17</f>
        <v>0</v>
      </c>
      <c r="L17" s="2">
        <f t="shared" ref="L17:L23" si="9">SUM(H17:K17)</f>
        <v>5540</v>
      </c>
      <c r="N17" s="2" t="s">
        <v>155</v>
      </c>
    </row>
    <row r="18" spans="1:14">
      <c r="A18" s="2"/>
      <c r="B18" s="2" t="s">
        <v>45</v>
      </c>
      <c r="C18" s="61"/>
      <c r="D18" s="58">
        <v>90</v>
      </c>
      <c r="E18" s="61"/>
      <c r="F18" s="48"/>
      <c r="G18" s="58">
        <v>103.5</v>
      </c>
      <c r="H18" s="48">
        <f t="shared" si="5"/>
        <v>0</v>
      </c>
      <c r="I18" s="48">
        <f t="shared" si="6"/>
        <v>9315</v>
      </c>
      <c r="J18" s="48">
        <f t="shared" si="7"/>
        <v>0</v>
      </c>
      <c r="K18" s="48">
        <f t="shared" si="8"/>
        <v>0</v>
      </c>
      <c r="L18" s="2">
        <f t="shared" si="9"/>
        <v>9315</v>
      </c>
      <c r="N18" s="2" t="s">
        <v>45</v>
      </c>
    </row>
    <row r="19" spans="1:14">
      <c r="A19" s="2"/>
      <c r="B19" s="2" t="s">
        <v>127</v>
      </c>
      <c r="C19" s="61"/>
      <c r="D19" s="58">
        <v>25</v>
      </c>
      <c r="E19" s="61"/>
      <c r="F19" s="48"/>
      <c r="G19" s="58">
        <v>143.5</v>
      </c>
      <c r="H19" s="48">
        <f t="shared" si="5"/>
        <v>0</v>
      </c>
      <c r="I19" s="48">
        <f t="shared" si="6"/>
        <v>3587.5</v>
      </c>
      <c r="J19" s="48">
        <f t="shared" si="7"/>
        <v>0</v>
      </c>
      <c r="K19" s="48">
        <f t="shared" si="8"/>
        <v>0</v>
      </c>
      <c r="L19" s="2">
        <f t="shared" si="9"/>
        <v>3587.5</v>
      </c>
      <c r="N19" s="2" t="s">
        <v>127</v>
      </c>
    </row>
    <row r="20" spans="1:14">
      <c r="A20" s="2"/>
      <c r="B20" s="2" t="s">
        <v>265</v>
      </c>
      <c r="C20" s="61"/>
      <c r="D20" s="58">
        <v>30</v>
      </c>
      <c r="E20" s="61"/>
      <c r="F20" s="48"/>
      <c r="G20" s="58">
        <v>120</v>
      </c>
      <c r="H20" s="48">
        <f t="shared" si="5"/>
        <v>0</v>
      </c>
      <c r="I20" s="48">
        <f t="shared" si="6"/>
        <v>3600</v>
      </c>
      <c r="J20" s="48">
        <f t="shared" si="7"/>
        <v>0</v>
      </c>
      <c r="K20" s="48">
        <f t="shared" si="8"/>
        <v>0</v>
      </c>
      <c r="L20" s="2">
        <f t="shared" si="9"/>
        <v>3600</v>
      </c>
      <c r="N20" s="2" t="s">
        <v>265</v>
      </c>
    </row>
    <row r="21" spans="1:14">
      <c r="A21" s="2"/>
      <c r="B21" s="2" t="s">
        <v>166</v>
      </c>
      <c r="C21" s="61"/>
      <c r="D21" s="58">
        <v>150</v>
      </c>
      <c r="E21" s="58">
        <v>50</v>
      </c>
      <c r="F21" s="48"/>
      <c r="G21" s="58">
        <v>102</v>
      </c>
      <c r="H21" s="48">
        <f t="shared" si="5"/>
        <v>0</v>
      </c>
      <c r="I21" s="48">
        <f t="shared" si="6"/>
        <v>15300</v>
      </c>
      <c r="J21" s="48">
        <f t="shared" si="7"/>
        <v>765000</v>
      </c>
      <c r="K21" s="48">
        <f t="shared" si="8"/>
        <v>0</v>
      </c>
      <c r="L21" s="2">
        <f t="shared" si="9"/>
        <v>780300</v>
      </c>
      <c r="N21" s="2" t="s">
        <v>166</v>
      </c>
    </row>
    <row r="22" spans="1:14">
      <c r="A22" s="2"/>
      <c r="B22" s="2" t="s">
        <v>179</v>
      </c>
      <c r="C22" s="61"/>
      <c r="D22" s="61"/>
      <c r="E22" s="58">
        <v>9</v>
      </c>
      <c r="F22" s="48"/>
      <c r="G22" s="39">
        <v>2044.9</v>
      </c>
      <c r="H22" s="48">
        <f t="shared" si="5"/>
        <v>0</v>
      </c>
      <c r="I22" s="48">
        <f t="shared" si="6"/>
        <v>0</v>
      </c>
      <c r="J22" s="48">
        <f t="shared" si="7"/>
        <v>0</v>
      </c>
      <c r="K22" s="48">
        <f t="shared" si="8"/>
        <v>0</v>
      </c>
      <c r="L22" s="2">
        <f t="shared" si="9"/>
        <v>0</v>
      </c>
      <c r="N22" s="2" t="s">
        <v>179</v>
      </c>
    </row>
    <row r="23" spans="1:14">
      <c r="A23" s="2"/>
      <c r="B23" s="2" t="s">
        <v>177</v>
      </c>
      <c r="C23" s="58">
        <v>10</v>
      </c>
      <c r="D23" s="61"/>
      <c r="E23" s="61"/>
      <c r="F23" s="48"/>
      <c r="G23" s="39">
        <v>700</v>
      </c>
      <c r="H23" s="48">
        <f t="shared" si="5"/>
        <v>7000</v>
      </c>
      <c r="I23" s="48">
        <f t="shared" si="6"/>
        <v>0</v>
      </c>
      <c r="J23" s="48">
        <f t="shared" si="7"/>
        <v>0</v>
      </c>
      <c r="K23" s="48">
        <f t="shared" si="8"/>
        <v>0</v>
      </c>
      <c r="L23" s="2">
        <f t="shared" si="9"/>
        <v>7000</v>
      </c>
      <c r="N23" s="2" t="s">
        <v>177</v>
      </c>
    </row>
    <row r="24" spans="1:14">
      <c r="A24" s="23"/>
      <c r="B24" s="2" t="s">
        <v>129</v>
      </c>
      <c r="C24" s="58">
        <v>5</v>
      </c>
      <c r="D24" s="61"/>
      <c r="E24" s="61"/>
      <c r="F24" s="48"/>
      <c r="G24" s="58">
        <v>2831</v>
      </c>
      <c r="H24" s="48">
        <f t="shared" ref="H24:H29" si="10">C24*G24</f>
        <v>14155</v>
      </c>
      <c r="I24" s="48">
        <f t="shared" ref="I24:I29" si="11">D24*G24</f>
        <v>0</v>
      </c>
      <c r="J24" s="48">
        <f>E24*G24</f>
        <v>0</v>
      </c>
      <c r="K24" s="48">
        <f>F24*G24</f>
        <v>0</v>
      </c>
      <c r="L24" s="2">
        <f t="shared" ref="L24:L30" si="12">SUM(H24:K24)</f>
        <v>14155</v>
      </c>
      <c r="N24" s="2" t="s">
        <v>129</v>
      </c>
    </row>
    <row r="25" spans="1:14">
      <c r="A25" s="23"/>
      <c r="B25" s="2" t="s">
        <v>130</v>
      </c>
      <c r="C25" s="58">
        <v>5</v>
      </c>
      <c r="D25" s="61"/>
      <c r="E25" s="61"/>
      <c r="F25" s="48"/>
      <c r="G25" s="58">
        <v>3794</v>
      </c>
      <c r="H25" s="48">
        <f t="shared" si="10"/>
        <v>18970</v>
      </c>
      <c r="I25" s="48">
        <f t="shared" si="11"/>
        <v>0</v>
      </c>
      <c r="J25" s="48">
        <f t="shared" ref="J25:K29" si="13">E25*I25</f>
        <v>0</v>
      </c>
      <c r="K25" s="48">
        <f t="shared" si="13"/>
        <v>0</v>
      </c>
      <c r="L25" s="2">
        <f t="shared" si="12"/>
        <v>18970</v>
      </c>
      <c r="N25" s="2" t="s">
        <v>130</v>
      </c>
    </row>
    <row r="26" spans="1:14">
      <c r="A26" s="23"/>
      <c r="B26" s="2" t="s">
        <v>131</v>
      </c>
      <c r="C26" s="58">
        <v>2</v>
      </c>
      <c r="D26" s="61"/>
      <c r="E26" s="61"/>
      <c r="F26" s="48"/>
      <c r="G26" s="58">
        <v>4985.5</v>
      </c>
      <c r="H26" s="48">
        <f t="shared" si="10"/>
        <v>9971</v>
      </c>
      <c r="I26" s="48">
        <f t="shared" si="11"/>
        <v>0</v>
      </c>
      <c r="J26" s="48">
        <f t="shared" si="13"/>
        <v>0</v>
      </c>
      <c r="K26" s="48">
        <f t="shared" si="13"/>
        <v>0</v>
      </c>
      <c r="L26" s="2">
        <f t="shared" si="12"/>
        <v>9971</v>
      </c>
      <c r="N26" s="2" t="s">
        <v>131</v>
      </c>
    </row>
    <row r="27" spans="1:14">
      <c r="A27" s="23"/>
      <c r="B27" s="2" t="s">
        <v>132</v>
      </c>
      <c r="C27" s="61"/>
      <c r="D27" s="58">
        <v>54</v>
      </c>
      <c r="E27" s="61"/>
      <c r="F27" s="48"/>
      <c r="G27" s="58">
        <v>100</v>
      </c>
      <c r="H27" s="48">
        <f t="shared" si="10"/>
        <v>0</v>
      </c>
      <c r="I27" s="48">
        <f t="shared" si="11"/>
        <v>5400</v>
      </c>
      <c r="J27" s="48">
        <f t="shared" si="13"/>
        <v>0</v>
      </c>
      <c r="K27" s="48">
        <f t="shared" si="13"/>
        <v>0</v>
      </c>
      <c r="L27" s="2">
        <f t="shared" si="12"/>
        <v>5400</v>
      </c>
      <c r="N27" s="2" t="s">
        <v>132</v>
      </c>
    </row>
    <row r="28" spans="1:14">
      <c r="A28" s="23"/>
      <c r="B28" s="2" t="s">
        <v>133</v>
      </c>
      <c r="C28" s="61"/>
      <c r="D28" s="58">
        <v>130</v>
      </c>
      <c r="E28" s="61"/>
      <c r="F28" s="48"/>
      <c r="G28" s="58">
        <v>600.5</v>
      </c>
      <c r="H28" s="48">
        <f t="shared" si="10"/>
        <v>0</v>
      </c>
      <c r="I28" s="48">
        <f t="shared" si="11"/>
        <v>78065</v>
      </c>
      <c r="J28" s="48">
        <f t="shared" si="13"/>
        <v>0</v>
      </c>
      <c r="K28" s="48">
        <f t="shared" si="13"/>
        <v>0</v>
      </c>
      <c r="L28" s="2">
        <f t="shared" si="12"/>
        <v>78065</v>
      </c>
      <c r="N28" s="2" t="s">
        <v>133</v>
      </c>
    </row>
    <row r="29" spans="1:14">
      <c r="A29" s="23"/>
      <c r="B29" s="2" t="s">
        <v>88</v>
      </c>
      <c r="C29" s="58">
        <v>3</v>
      </c>
      <c r="D29" s="61"/>
      <c r="E29" s="61"/>
      <c r="F29" s="48"/>
      <c r="G29" s="58">
        <v>2000</v>
      </c>
      <c r="H29" s="48">
        <f t="shared" si="10"/>
        <v>6000</v>
      </c>
      <c r="I29" s="48">
        <f t="shared" si="11"/>
        <v>0</v>
      </c>
      <c r="J29" s="48">
        <f t="shared" si="13"/>
        <v>0</v>
      </c>
      <c r="K29" s="48">
        <f t="shared" si="13"/>
        <v>0</v>
      </c>
      <c r="L29" s="2">
        <f t="shared" si="12"/>
        <v>6000</v>
      </c>
      <c r="N29" s="2" t="s">
        <v>88</v>
      </c>
    </row>
    <row r="30" spans="1:14">
      <c r="A30" s="2"/>
      <c r="B30" s="2" t="s">
        <v>190</v>
      </c>
      <c r="C30" s="58">
        <v>14</v>
      </c>
      <c r="D30" s="61"/>
      <c r="E30" s="61"/>
      <c r="F30" s="48"/>
      <c r="G30" s="58">
        <v>3766</v>
      </c>
      <c r="H30" s="48">
        <f>C30*G30</f>
        <v>52724</v>
      </c>
      <c r="I30" s="48">
        <f>D30*G30</f>
        <v>0</v>
      </c>
      <c r="J30" s="48">
        <f>E30*G30</f>
        <v>0</v>
      </c>
      <c r="K30" s="48">
        <f>F30*G30</f>
        <v>0</v>
      </c>
      <c r="L30" s="2">
        <f t="shared" si="12"/>
        <v>52724</v>
      </c>
      <c r="N30" s="2" t="s">
        <v>190</v>
      </c>
    </row>
    <row r="31" spans="1:14">
      <c r="A31" s="2"/>
      <c r="B31" s="2" t="s">
        <v>15</v>
      </c>
      <c r="C31" s="58">
        <v>30</v>
      </c>
      <c r="D31" s="61"/>
      <c r="E31" s="61"/>
      <c r="F31" s="48"/>
      <c r="G31" s="58">
        <v>82.5</v>
      </c>
      <c r="H31" s="48"/>
      <c r="I31" s="48">
        <f t="shared" ref="I31:I78" si="14">D31*G31</f>
        <v>0</v>
      </c>
      <c r="J31" s="48">
        <f t="shared" ref="J31:J78" si="15">E31*G31</f>
        <v>0</v>
      </c>
      <c r="K31" s="48">
        <f t="shared" ref="K31:K78" si="16">F31*G31</f>
        <v>0</v>
      </c>
      <c r="L31" s="2"/>
      <c r="N31" s="2" t="s">
        <v>15</v>
      </c>
    </row>
    <row r="32" spans="1:14">
      <c r="A32" s="22"/>
      <c r="B32" s="2" t="s">
        <v>57</v>
      </c>
      <c r="C32" s="61"/>
      <c r="D32" s="58">
        <v>30</v>
      </c>
      <c r="E32" s="61"/>
      <c r="F32" s="48"/>
      <c r="G32" s="58">
        <v>1001</v>
      </c>
      <c r="H32" s="48">
        <f t="shared" ref="H32:H78" si="17">C32*G32</f>
        <v>0</v>
      </c>
      <c r="I32" s="48">
        <f t="shared" si="14"/>
        <v>30030</v>
      </c>
      <c r="J32" s="48">
        <f t="shared" si="15"/>
        <v>0</v>
      </c>
      <c r="K32" s="48">
        <f t="shared" si="16"/>
        <v>0</v>
      </c>
      <c r="L32" s="2">
        <f t="shared" ref="L32:L45" si="18">SUM(H32:K32)</f>
        <v>30030</v>
      </c>
      <c r="N32" s="2" t="s">
        <v>57</v>
      </c>
    </row>
    <row r="33" spans="1:14">
      <c r="A33" s="22"/>
      <c r="B33" s="2" t="s">
        <v>89</v>
      </c>
      <c r="C33" s="61"/>
      <c r="D33" s="61">
        <v>0</v>
      </c>
      <c r="E33" s="61"/>
      <c r="F33" s="48"/>
      <c r="G33" s="58">
        <v>0</v>
      </c>
      <c r="H33" s="48">
        <f t="shared" si="17"/>
        <v>0</v>
      </c>
      <c r="I33" s="48">
        <f t="shared" si="14"/>
        <v>0</v>
      </c>
      <c r="J33" s="48">
        <f t="shared" si="15"/>
        <v>0</v>
      </c>
      <c r="K33" s="48">
        <f t="shared" si="16"/>
        <v>0</v>
      </c>
      <c r="L33" s="2">
        <f t="shared" si="18"/>
        <v>0</v>
      </c>
      <c r="N33" s="2" t="s">
        <v>89</v>
      </c>
    </row>
    <row r="34" spans="1:14">
      <c r="A34" s="2"/>
      <c r="B34" s="2" t="s">
        <v>207</v>
      </c>
      <c r="C34" s="61"/>
      <c r="D34" s="58">
        <v>70</v>
      </c>
      <c r="E34" s="61"/>
      <c r="F34" s="48"/>
      <c r="G34" s="58">
        <v>497</v>
      </c>
      <c r="H34" s="48">
        <f t="shared" si="17"/>
        <v>0</v>
      </c>
      <c r="I34" s="48">
        <f t="shared" si="14"/>
        <v>34790</v>
      </c>
      <c r="J34" s="48">
        <f t="shared" si="15"/>
        <v>0</v>
      </c>
      <c r="K34" s="48">
        <f t="shared" si="16"/>
        <v>0</v>
      </c>
      <c r="L34" s="2">
        <f t="shared" si="18"/>
        <v>34790</v>
      </c>
      <c r="N34" s="2" t="s">
        <v>207</v>
      </c>
    </row>
    <row r="35" spans="1:14">
      <c r="A35" s="2"/>
      <c r="B35" s="2" t="s">
        <v>291</v>
      </c>
      <c r="C35" s="61"/>
      <c r="D35" s="58">
        <v>27</v>
      </c>
      <c r="E35" s="61"/>
      <c r="F35" s="48"/>
      <c r="G35" s="58">
        <v>183</v>
      </c>
      <c r="H35" s="48">
        <f t="shared" si="17"/>
        <v>0</v>
      </c>
      <c r="I35" s="48">
        <f t="shared" si="14"/>
        <v>4941</v>
      </c>
      <c r="J35" s="48">
        <f t="shared" si="15"/>
        <v>0</v>
      </c>
      <c r="K35" s="48">
        <f t="shared" si="16"/>
        <v>0</v>
      </c>
      <c r="L35" s="2">
        <f t="shared" si="18"/>
        <v>4941</v>
      </c>
      <c r="N35" s="2" t="s">
        <v>291</v>
      </c>
    </row>
    <row r="36" spans="1:14">
      <c r="A36" s="24"/>
      <c r="B36" s="2" t="s">
        <v>53</v>
      </c>
      <c r="C36" s="61"/>
      <c r="D36" s="58">
        <v>120</v>
      </c>
      <c r="E36" s="58">
        <v>50</v>
      </c>
      <c r="F36" s="48"/>
      <c r="G36" s="58">
        <v>80</v>
      </c>
      <c r="H36" s="48">
        <f t="shared" si="17"/>
        <v>0</v>
      </c>
      <c r="I36" s="48">
        <f t="shared" si="14"/>
        <v>9600</v>
      </c>
      <c r="J36" s="48">
        <f t="shared" si="15"/>
        <v>4000</v>
      </c>
      <c r="K36" s="48">
        <f t="shared" si="16"/>
        <v>0</v>
      </c>
      <c r="L36" s="2">
        <f t="shared" si="18"/>
        <v>13600</v>
      </c>
      <c r="N36" s="2" t="s">
        <v>53</v>
      </c>
    </row>
    <row r="37" spans="1:14">
      <c r="A37" s="2"/>
      <c r="B37" s="2" t="s">
        <v>225</v>
      </c>
      <c r="C37" s="61"/>
      <c r="D37" s="58">
        <v>90</v>
      </c>
      <c r="E37" s="61"/>
      <c r="F37" s="48"/>
      <c r="G37" s="58">
        <v>108</v>
      </c>
      <c r="H37" s="48">
        <f t="shared" si="17"/>
        <v>0</v>
      </c>
      <c r="I37" s="48">
        <f t="shared" si="14"/>
        <v>9720</v>
      </c>
      <c r="J37" s="48">
        <f t="shared" si="15"/>
        <v>0</v>
      </c>
      <c r="K37" s="48">
        <f t="shared" si="16"/>
        <v>0</v>
      </c>
      <c r="L37" s="2">
        <f t="shared" si="18"/>
        <v>9720</v>
      </c>
      <c r="N37" s="2" t="s">
        <v>225</v>
      </c>
    </row>
    <row r="38" spans="1:14">
      <c r="A38" s="2"/>
      <c r="B38" s="2" t="s">
        <v>295</v>
      </c>
      <c r="C38" s="58">
        <v>144</v>
      </c>
      <c r="D38" s="61"/>
      <c r="E38" s="61"/>
      <c r="F38" s="48"/>
      <c r="G38" s="58">
        <v>120</v>
      </c>
      <c r="H38" s="48">
        <f t="shared" si="17"/>
        <v>17280</v>
      </c>
      <c r="I38" s="48">
        <f t="shared" si="14"/>
        <v>0</v>
      </c>
      <c r="J38" s="48">
        <f t="shared" si="15"/>
        <v>0</v>
      </c>
      <c r="K38" s="48">
        <f t="shared" si="16"/>
        <v>0</v>
      </c>
      <c r="L38" s="2">
        <f t="shared" si="18"/>
        <v>17280</v>
      </c>
      <c r="N38" s="2" t="s">
        <v>295</v>
      </c>
    </row>
    <row r="39" spans="1:14">
      <c r="A39" s="2"/>
      <c r="B39" s="2" t="s">
        <v>292</v>
      </c>
      <c r="C39" s="58">
        <v>10</v>
      </c>
      <c r="D39" s="61"/>
      <c r="E39" s="61"/>
      <c r="F39" s="48"/>
      <c r="G39" s="58">
        <v>1890</v>
      </c>
      <c r="H39" s="48">
        <f t="shared" si="17"/>
        <v>18900</v>
      </c>
      <c r="I39" s="48">
        <f t="shared" si="14"/>
        <v>0</v>
      </c>
      <c r="J39" s="48">
        <f t="shared" si="15"/>
        <v>0</v>
      </c>
      <c r="K39" s="48">
        <f t="shared" si="16"/>
        <v>0</v>
      </c>
      <c r="L39" s="2">
        <f t="shared" si="18"/>
        <v>18900</v>
      </c>
      <c r="N39" s="2" t="s">
        <v>292</v>
      </c>
    </row>
    <row r="40" spans="1:14">
      <c r="A40" s="2"/>
      <c r="B40" s="2" t="s">
        <v>289</v>
      </c>
      <c r="C40" s="61"/>
      <c r="D40" s="58">
        <v>8</v>
      </c>
      <c r="E40" s="61"/>
      <c r="F40" s="48"/>
      <c r="G40" s="58">
        <v>200</v>
      </c>
      <c r="H40" s="48">
        <f t="shared" si="17"/>
        <v>0</v>
      </c>
      <c r="I40" s="48">
        <f t="shared" si="14"/>
        <v>1600</v>
      </c>
      <c r="J40" s="48">
        <f t="shared" si="15"/>
        <v>0</v>
      </c>
      <c r="K40" s="48">
        <f t="shared" si="16"/>
        <v>0</v>
      </c>
      <c r="L40" s="2">
        <f t="shared" si="18"/>
        <v>1600</v>
      </c>
      <c r="N40" s="2" t="s">
        <v>289</v>
      </c>
    </row>
    <row r="41" spans="1:14">
      <c r="A41" s="2"/>
      <c r="B41" s="2" t="s">
        <v>293</v>
      </c>
      <c r="C41" s="58">
        <v>6</v>
      </c>
      <c r="D41" s="61"/>
      <c r="E41" s="61"/>
      <c r="F41" s="48"/>
      <c r="G41" s="58">
        <v>443</v>
      </c>
      <c r="H41" s="48">
        <f t="shared" si="17"/>
        <v>2658</v>
      </c>
      <c r="I41" s="48">
        <f t="shared" si="14"/>
        <v>0</v>
      </c>
      <c r="J41" s="48">
        <f t="shared" si="15"/>
        <v>0</v>
      </c>
      <c r="K41" s="48">
        <f t="shared" si="16"/>
        <v>0</v>
      </c>
      <c r="L41" s="2">
        <f t="shared" si="18"/>
        <v>2658</v>
      </c>
      <c r="N41" s="2" t="s">
        <v>293</v>
      </c>
    </row>
    <row r="42" spans="1:14">
      <c r="A42" s="2"/>
      <c r="B42" s="2" t="s">
        <v>206</v>
      </c>
      <c r="C42" s="58">
        <v>9</v>
      </c>
      <c r="D42" s="61"/>
      <c r="E42" s="61"/>
      <c r="F42" s="48"/>
      <c r="G42" s="58">
        <v>478</v>
      </c>
      <c r="H42" s="48">
        <f t="shared" si="17"/>
        <v>4302</v>
      </c>
      <c r="I42" s="48">
        <f t="shared" si="14"/>
        <v>0</v>
      </c>
      <c r="J42" s="48">
        <f t="shared" si="15"/>
        <v>0</v>
      </c>
      <c r="K42" s="48">
        <f t="shared" si="16"/>
        <v>0</v>
      </c>
      <c r="L42" s="2">
        <f t="shared" si="18"/>
        <v>4302</v>
      </c>
      <c r="N42" s="2" t="s">
        <v>206</v>
      </c>
    </row>
    <row r="43" spans="1:14">
      <c r="A43" s="2"/>
      <c r="B43" s="2" t="s">
        <v>244</v>
      </c>
      <c r="C43" s="61"/>
      <c r="D43" s="58">
        <v>0</v>
      </c>
      <c r="E43" s="61"/>
      <c r="F43" s="48"/>
      <c r="G43" s="58">
        <v>275</v>
      </c>
      <c r="H43" s="48">
        <f t="shared" si="17"/>
        <v>0</v>
      </c>
      <c r="I43" s="48">
        <f t="shared" si="14"/>
        <v>0</v>
      </c>
      <c r="J43" s="48">
        <f t="shared" si="15"/>
        <v>0</v>
      </c>
      <c r="K43" s="48">
        <f t="shared" si="16"/>
        <v>0</v>
      </c>
      <c r="L43" s="2">
        <f t="shared" si="18"/>
        <v>0</v>
      </c>
      <c r="N43" s="2" t="s">
        <v>244</v>
      </c>
    </row>
    <row r="44" spans="1:14">
      <c r="A44" s="2"/>
      <c r="B44" s="2" t="s">
        <v>44</v>
      </c>
      <c r="C44" s="58">
        <v>3</v>
      </c>
      <c r="D44" s="61"/>
      <c r="E44" s="61"/>
      <c r="F44" s="48"/>
      <c r="G44" s="58">
        <v>1072.5</v>
      </c>
      <c r="H44" s="48">
        <f t="shared" si="17"/>
        <v>3217.5</v>
      </c>
      <c r="I44" s="48">
        <f t="shared" si="14"/>
        <v>0</v>
      </c>
      <c r="J44" s="48">
        <f t="shared" si="15"/>
        <v>0</v>
      </c>
      <c r="K44" s="48">
        <f t="shared" si="16"/>
        <v>0</v>
      </c>
      <c r="L44" s="2">
        <f t="shared" si="18"/>
        <v>3217.5</v>
      </c>
      <c r="N44" s="2" t="s">
        <v>44</v>
      </c>
    </row>
    <row r="45" spans="1:14">
      <c r="A45" s="2"/>
      <c r="B45" s="2" t="s">
        <v>154</v>
      </c>
      <c r="C45" s="61"/>
      <c r="D45" s="58">
        <v>0</v>
      </c>
      <c r="E45" s="61"/>
      <c r="F45" s="48"/>
      <c r="G45" s="58">
        <v>286</v>
      </c>
      <c r="H45" s="48">
        <f t="shared" si="17"/>
        <v>0</v>
      </c>
      <c r="I45" s="48">
        <f t="shared" si="14"/>
        <v>0</v>
      </c>
      <c r="J45" s="48">
        <f t="shared" si="15"/>
        <v>0</v>
      </c>
      <c r="K45" s="48">
        <f t="shared" si="16"/>
        <v>0</v>
      </c>
      <c r="L45" s="2">
        <f t="shared" si="18"/>
        <v>0</v>
      </c>
      <c r="N45" s="2" t="s">
        <v>154</v>
      </c>
    </row>
    <row r="46" spans="1:14">
      <c r="A46" s="2"/>
      <c r="B46" s="2" t="s">
        <v>14</v>
      </c>
      <c r="C46" s="58">
        <v>5</v>
      </c>
      <c r="D46" s="61"/>
      <c r="E46" s="61"/>
      <c r="F46" s="48"/>
      <c r="G46" s="58">
        <v>3200</v>
      </c>
      <c r="H46" s="48"/>
      <c r="I46" s="48">
        <f t="shared" si="14"/>
        <v>0</v>
      </c>
      <c r="J46" s="48">
        <f t="shared" si="15"/>
        <v>0</v>
      </c>
      <c r="K46" s="48">
        <f t="shared" si="16"/>
        <v>0</v>
      </c>
      <c r="L46" s="2"/>
      <c r="N46" s="2" t="s">
        <v>14</v>
      </c>
    </row>
    <row r="47" spans="1:14">
      <c r="A47" s="2"/>
      <c r="B47" s="2" t="s">
        <v>49</v>
      </c>
      <c r="C47" s="61"/>
      <c r="D47" s="58">
        <v>50</v>
      </c>
      <c r="E47" s="61"/>
      <c r="F47" s="48"/>
      <c r="G47" s="58">
        <v>80</v>
      </c>
      <c r="H47" s="48">
        <f t="shared" si="17"/>
        <v>0</v>
      </c>
      <c r="I47" s="48">
        <f t="shared" si="14"/>
        <v>4000</v>
      </c>
      <c r="J47" s="48">
        <f t="shared" si="15"/>
        <v>0</v>
      </c>
      <c r="K47" s="48">
        <f t="shared" si="16"/>
        <v>0</v>
      </c>
      <c r="L47" s="2">
        <f t="shared" ref="L47:L57" si="19">SUM(H47:K47)</f>
        <v>4000</v>
      </c>
      <c r="N47" s="2" t="s">
        <v>49</v>
      </c>
    </row>
    <row r="48" spans="1:14">
      <c r="A48" s="2"/>
      <c r="B48" s="2" t="s">
        <v>54</v>
      </c>
      <c r="C48" s="61"/>
      <c r="D48" s="58">
        <v>80</v>
      </c>
      <c r="E48" s="58">
        <v>3</v>
      </c>
      <c r="F48" s="48"/>
      <c r="G48" s="58">
        <v>49.5</v>
      </c>
      <c r="H48" s="48">
        <f t="shared" si="17"/>
        <v>0</v>
      </c>
      <c r="I48" s="48">
        <f t="shared" si="14"/>
        <v>3960</v>
      </c>
      <c r="J48" s="48">
        <f t="shared" si="15"/>
        <v>148.5</v>
      </c>
      <c r="K48" s="48">
        <f t="shared" si="16"/>
        <v>0</v>
      </c>
      <c r="L48" s="2">
        <f t="shared" si="19"/>
        <v>4108.5</v>
      </c>
      <c r="N48" s="2" t="s">
        <v>54</v>
      </c>
    </row>
    <row r="49" spans="1:14">
      <c r="A49" s="2"/>
      <c r="B49" s="2" t="s">
        <v>46</v>
      </c>
      <c r="C49" s="58">
        <v>18</v>
      </c>
      <c r="D49" s="61"/>
      <c r="E49" s="61"/>
      <c r="F49" s="48"/>
      <c r="G49" s="58">
        <v>504</v>
      </c>
      <c r="H49" s="48">
        <f t="shared" si="17"/>
        <v>9072</v>
      </c>
      <c r="I49" s="48">
        <f t="shared" si="14"/>
        <v>0</v>
      </c>
      <c r="J49" s="48">
        <f t="shared" si="15"/>
        <v>0</v>
      </c>
      <c r="K49" s="48">
        <f t="shared" si="16"/>
        <v>0</v>
      </c>
      <c r="L49" s="2">
        <f t="shared" si="19"/>
        <v>9072</v>
      </c>
      <c r="N49" s="2" t="s">
        <v>46</v>
      </c>
    </row>
    <row r="50" spans="1:14">
      <c r="A50" s="2"/>
      <c r="B50" s="2" t="s">
        <v>239</v>
      </c>
      <c r="C50" s="58">
        <v>2</v>
      </c>
      <c r="D50" s="61"/>
      <c r="E50" s="61"/>
      <c r="F50" s="48"/>
      <c r="G50" s="58">
        <v>800</v>
      </c>
      <c r="H50" s="48">
        <f t="shared" si="17"/>
        <v>1600</v>
      </c>
      <c r="I50" s="48">
        <f t="shared" si="14"/>
        <v>0</v>
      </c>
      <c r="J50" s="48">
        <f t="shared" si="15"/>
        <v>0</v>
      </c>
      <c r="K50" s="48">
        <f t="shared" si="16"/>
        <v>0</v>
      </c>
      <c r="L50" s="2">
        <f t="shared" si="19"/>
        <v>1600</v>
      </c>
      <c r="N50" s="2" t="s">
        <v>239</v>
      </c>
    </row>
    <row r="51" spans="1:14">
      <c r="A51" s="2"/>
      <c r="B51" s="2" t="s">
        <v>55</v>
      </c>
      <c r="C51" s="58">
        <v>18</v>
      </c>
      <c r="D51" s="61"/>
      <c r="E51" s="61"/>
      <c r="F51" s="48"/>
      <c r="G51" s="58">
        <v>3339</v>
      </c>
      <c r="H51" s="48">
        <f t="shared" si="17"/>
        <v>60102</v>
      </c>
      <c r="I51" s="48">
        <f t="shared" si="14"/>
        <v>0</v>
      </c>
      <c r="J51" s="48">
        <f t="shared" si="15"/>
        <v>0</v>
      </c>
      <c r="K51" s="48">
        <f t="shared" si="16"/>
        <v>0</v>
      </c>
      <c r="L51" s="2">
        <f t="shared" si="19"/>
        <v>60102</v>
      </c>
      <c r="N51" s="2" t="s">
        <v>55</v>
      </c>
    </row>
    <row r="52" spans="1:14">
      <c r="A52" s="2"/>
      <c r="B52" s="2" t="s">
        <v>248</v>
      </c>
      <c r="C52" s="61"/>
      <c r="D52" s="58">
        <v>0</v>
      </c>
      <c r="E52" s="61"/>
      <c r="F52" s="48"/>
      <c r="G52" s="58">
        <v>303</v>
      </c>
      <c r="H52" s="48">
        <f t="shared" si="17"/>
        <v>0</v>
      </c>
      <c r="I52" s="48">
        <f t="shared" si="14"/>
        <v>0</v>
      </c>
      <c r="J52" s="48">
        <f t="shared" si="15"/>
        <v>0</v>
      </c>
      <c r="K52" s="48">
        <f t="shared" si="16"/>
        <v>0</v>
      </c>
      <c r="L52" s="2">
        <f t="shared" si="19"/>
        <v>0</v>
      </c>
      <c r="N52" s="2" t="s">
        <v>248</v>
      </c>
    </row>
    <row r="53" spans="1:14">
      <c r="A53" s="2"/>
      <c r="B53" s="2" t="s">
        <v>56</v>
      </c>
      <c r="C53" s="61"/>
      <c r="D53" s="58">
        <v>40</v>
      </c>
      <c r="E53" s="61"/>
      <c r="F53" s="48"/>
      <c r="G53" s="58">
        <v>701.5</v>
      </c>
      <c r="H53" s="48">
        <f t="shared" si="17"/>
        <v>0</v>
      </c>
      <c r="I53" s="48">
        <f t="shared" si="14"/>
        <v>28060</v>
      </c>
      <c r="J53" s="48">
        <f t="shared" si="15"/>
        <v>0</v>
      </c>
      <c r="K53" s="48">
        <f t="shared" si="16"/>
        <v>0</v>
      </c>
      <c r="L53" s="2">
        <f t="shared" si="19"/>
        <v>28060</v>
      </c>
      <c r="N53" s="2" t="s">
        <v>56</v>
      </c>
    </row>
    <row r="54" spans="1:14">
      <c r="A54" s="22"/>
      <c r="B54" s="2" t="s">
        <v>125</v>
      </c>
      <c r="C54" s="61"/>
      <c r="D54" s="58">
        <v>70</v>
      </c>
      <c r="E54" s="61"/>
      <c r="F54" s="48"/>
      <c r="G54" s="58">
        <v>321</v>
      </c>
      <c r="H54" s="48">
        <f t="shared" si="17"/>
        <v>0</v>
      </c>
      <c r="I54" s="48">
        <f t="shared" si="14"/>
        <v>22470</v>
      </c>
      <c r="J54" s="48">
        <f t="shared" si="15"/>
        <v>0</v>
      </c>
      <c r="K54" s="48">
        <f t="shared" si="16"/>
        <v>0</v>
      </c>
      <c r="L54" s="2">
        <f t="shared" si="19"/>
        <v>22470</v>
      </c>
      <c r="N54" s="2" t="s">
        <v>125</v>
      </c>
    </row>
    <row r="55" spans="1:14">
      <c r="A55" s="2"/>
      <c r="B55" s="2" t="s">
        <v>124</v>
      </c>
      <c r="C55" s="61"/>
      <c r="D55" s="58">
        <v>10</v>
      </c>
      <c r="E55" s="61"/>
      <c r="F55" s="48"/>
      <c r="G55" s="58">
        <v>231</v>
      </c>
      <c r="H55" s="48">
        <f t="shared" si="17"/>
        <v>0</v>
      </c>
      <c r="I55" s="48">
        <f t="shared" si="14"/>
        <v>2310</v>
      </c>
      <c r="J55" s="48">
        <f t="shared" si="15"/>
        <v>0</v>
      </c>
      <c r="K55" s="48">
        <f t="shared" si="16"/>
        <v>0</v>
      </c>
      <c r="L55" s="2">
        <f t="shared" si="19"/>
        <v>2310</v>
      </c>
      <c r="N55" s="2" t="s">
        <v>124</v>
      </c>
    </row>
    <row r="56" spans="1:14">
      <c r="A56" s="2"/>
      <c r="B56" s="2" t="s">
        <v>81</v>
      </c>
      <c r="C56" s="58">
        <v>18</v>
      </c>
      <c r="D56" s="61"/>
      <c r="E56" s="61"/>
      <c r="F56" s="48"/>
      <c r="G56" s="58">
        <v>1009.5</v>
      </c>
      <c r="H56" s="48">
        <f t="shared" si="17"/>
        <v>18171</v>
      </c>
      <c r="I56" s="48">
        <f t="shared" si="14"/>
        <v>0</v>
      </c>
      <c r="J56" s="48">
        <f t="shared" si="15"/>
        <v>0</v>
      </c>
      <c r="K56" s="48">
        <f t="shared" si="16"/>
        <v>0</v>
      </c>
      <c r="L56" s="2">
        <f t="shared" si="19"/>
        <v>18171</v>
      </c>
      <c r="N56" s="2" t="s">
        <v>81</v>
      </c>
    </row>
    <row r="57" spans="1:14">
      <c r="A57" s="2"/>
      <c r="B57" s="2" t="s">
        <v>18</v>
      </c>
      <c r="C57" s="58">
        <v>13</v>
      </c>
      <c r="D57" s="61"/>
      <c r="E57" s="61"/>
      <c r="F57" s="48"/>
      <c r="G57" s="58">
        <v>216</v>
      </c>
      <c r="H57" s="48">
        <f t="shared" si="17"/>
        <v>2808</v>
      </c>
      <c r="I57" s="48">
        <f t="shared" si="14"/>
        <v>0</v>
      </c>
      <c r="J57" s="48">
        <f t="shared" si="15"/>
        <v>0</v>
      </c>
      <c r="K57" s="48">
        <f t="shared" si="16"/>
        <v>0</v>
      </c>
      <c r="L57" s="2">
        <f t="shared" si="19"/>
        <v>2808</v>
      </c>
      <c r="N57" s="2" t="s">
        <v>18</v>
      </c>
    </row>
    <row r="58" spans="1:14">
      <c r="A58" s="2"/>
      <c r="B58" s="2" t="s">
        <v>17</v>
      </c>
      <c r="C58" s="61"/>
      <c r="D58" s="58">
        <v>60</v>
      </c>
      <c r="E58" s="61"/>
      <c r="F58" s="48"/>
      <c r="G58" s="58">
        <v>82</v>
      </c>
      <c r="H58" s="48"/>
      <c r="I58" s="48">
        <f t="shared" si="14"/>
        <v>4920</v>
      </c>
      <c r="J58" s="48">
        <f t="shared" si="15"/>
        <v>0</v>
      </c>
      <c r="K58" s="48">
        <f t="shared" si="16"/>
        <v>0</v>
      </c>
      <c r="L58" s="2"/>
      <c r="N58" s="2" t="s">
        <v>17</v>
      </c>
    </row>
    <row r="59" spans="1:14">
      <c r="A59" s="2"/>
      <c r="B59" s="2" t="s">
        <v>47</v>
      </c>
      <c r="C59" s="58">
        <v>10</v>
      </c>
      <c r="D59" s="61"/>
      <c r="E59" s="61"/>
      <c r="F59" s="48"/>
      <c r="G59" s="58">
        <v>1330</v>
      </c>
      <c r="H59" s="48">
        <f t="shared" si="17"/>
        <v>13300</v>
      </c>
      <c r="I59" s="48">
        <f t="shared" si="14"/>
        <v>0</v>
      </c>
      <c r="J59" s="48">
        <f t="shared" si="15"/>
        <v>0</v>
      </c>
      <c r="K59" s="48">
        <f t="shared" si="16"/>
        <v>0</v>
      </c>
      <c r="L59" s="2">
        <f t="shared" ref="L59:L81" si="20">SUM(H59:K59)</f>
        <v>13300</v>
      </c>
      <c r="N59" s="2" t="s">
        <v>47</v>
      </c>
    </row>
    <row r="60" spans="1:14">
      <c r="A60" s="2"/>
      <c r="B60" s="2" t="s">
        <v>48</v>
      </c>
      <c r="C60" s="58">
        <v>27</v>
      </c>
      <c r="D60" s="61"/>
      <c r="E60" s="61"/>
      <c r="F60" s="48"/>
      <c r="G60" s="58">
        <v>1054</v>
      </c>
      <c r="H60" s="48">
        <f t="shared" si="17"/>
        <v>28458</v>
      </c>
      <c r="I60" s="48">
        <f t="shared" si="14"/>
        <v>0</v>
      </c>
      <c r="J60" s="48">
        <f t="shared" si="15"/>
        <v>0</v>
      </c>
      <c r="K60" s="48">
        <f t="shared" si="16"/>
        <v>0</v>
      </c>
      <c r="L60" s="2">
        <f t="shared" si="20"/>
        <v>28458</v>
      </c>
      <c r="N60" s="2" t="s">
        <v>48</v>
      </c>
    </row>
    <row r="61" spans="1:14" ht="24" customHeight="1">
      <c r="A61" s="2"/>
      <c r="B61" s="11" t="s">
        <v>191</v>
      </c>
      <c r="C61" s="58">
        <v>3</v>
      </c>
      <c r="D61" s="61"/>
      <c r="E61" s="58">
        <v>5</v>
      </c>
      <c r="F61" s="48"/>
      <c r="G61" s="58">
        <v>170</v>
      </c>
      <c r="H61" s="48">
        <f t="shared" si="17"/>
        <v>510</v>
      </c>
      <c r="I61" s="48">
        <f t="shared" si="14"/>
        <v>0</v>
      </c>
      <c r="J61" s="48">
        <f t="shared" si="15"/>
        <v>850</v>
      </c>
      <c r="K61" s="48">
        <f t="shared" si="16"/>
        <v>0</v>
      </c>
      <c r="L61" s="2">
        <f t="shared" si="20"/>
        <v>1360</v>
      </c>
      <c r="N61" s="11" t="s">
        <v>191</v>
      </c>
    </row>
    <row r="62" spans="1:14" ht="15" customHeight="1">
      <c r="A62" s="2"/>
      <c r="B62" s="11" t="s">
        <v>237</v>
      </c>
      <c r="C62" s="61"/>
      <c r="D62" s="61"/>
      <c r="E62" s="58">
        <v>50</v>
      </c>
      <c r="F62" s="48"/>
      <c r="G62" s="58">
        <v>150</v>
      </c>
      <c r="H62" s="48">
        <f t="shared" si="17"/>
        <v>0</v>
      </c>
      <c r="I62" s="48">
        <f t="shared" si="14"/>
        <v>0</v>
      </c>
      <c r="J62" s="48">
        <f t="shared" si="15"/>
        <v>7500</v>
      </c>
      <c r="K62" s="48">
        <f t="shared" si="16"/>
        <v>0</v>
      </c>
      <c r="L62" s="2">
        <f t="shared" si="20"/>
        <v>7500</v>
      </c>
      <c r="N62" s="11" t="s">
        <v>237</v>
      </c>
    </row>
    <row r="63" spans="1:14" ht="15" customHeight="1">
      <c r="A63" s="2"/>
      <c r="B63" s="2" t="s">
        <v>83</v>
      </c>
      <c r="C63" s="61"/>
      <c r="D63" s="58">
        <v>70</v>
      </c>
      <c r="E63" s="61"/>
      <c r="F63" s="48"/>
      <c r="G63" s="58">
        <v>130</v>
      </c>
      <c r="H63" s="48">
        <f t="shared" si="17"/>
        <v>0</v>
      </c>
      <c r="I63" s="48">
        <f t="shared" si="14"/>
        <v>9100</v>
      </c>
      <c r="J63" s="48">
        <f t="shared" si="15"/>
        <v>0</v>
      </c>
      <c r="K63" s="48">
        <f t="shared" si="16"/>
        <v>0</v>
      </c>
      <c r="L63" s="2">
        <f t="shared" si="20"/>
        <v>9100</v>
      </c>
      <c r="N63" s="2" t="s">
        <v>83</v>
      </c>
    </row>
    <row r="64" spans="1:14" ht="15" customHeight="1">
      <c r="A64" s="2"/>
      <c r="B64" s="2" t="s">
        <v>271</v>
      </c>
      <c r="C64" s="61"/>
      <c r="D64" s="61"/>
      <c r="E64" s="58">
        <v>1</v>
      </c>
      <c r="F64" s="48"/>
      <c r="G64" s="58">
        <v>1191.5999999999999</v>
      </c>
      <c r="H64" s="48">
        <f t="shared" si="17"/>
        <v>0</v>
      </c>
      <c r="I64" s="48">
        <f t="shared" si="14"/>
        <v>0</v>
      </c>
      <c r="J64" s="48">
        <f t="shared" si="15"/>
        <v>1191.5999999999999</v>
      </c>
      <c r="K64" s="48">
        <f t="shared" si="16"/>
        <v>0</v>
      </c>
      <c r="L64" s="2">
        <f t="shared" si="20"/>
        <v>1191.5999999999999</v>
      </c>
      <c r="N64" s="2" t="s">
        <v>271</v>
      </c>
    </row>
    <row r="65" spans="1:14">
      <c r="A65" s="2"/>
      <c r="B65" s="2" t="s">
        <v>243</v>
      </c>
      <c r="C65" s="58">
        <v>18</v>
      </c>
      <c r="D65" s="61"/>
      <c r="E65" s="61"/>
      <c r="F65" s="48"/>
      <c r="G65" s="58">
        <v>740</v>
      </c>
      <c r="H65" s="48">
        <f t="shared" si="17"/>
        <v>13320</v>
      </c>
      <c r="I65" s="48">
        <f t="shared" si="14"/>
        <v>0</v>
      </c>
      <c r="J65" s="48">
        <f t="shared" si="15"/>
        <v>0</v>
      </c>
      <c r="K65" s="48">
        <f t="shared" si="16"/>
        <v>0</v>
      </c>
      <c r="L65" s="2">
        <f t="shared" si="20"/>
        <v>13320</v>
      </c>
      <c r="N65" s="2" t="s">
        <v>243</v>
      </c>
    </row>
    <row r="66" spans="1:14">
      <c r="A66" s="2"/>
      <c r="B66" s="2" t="s">
        <v>34</v>
      </c>
      <c r="C66" s="58">
        <v>25</v>
      </c>
      <c r="D66" s="61"/>
      <c r="E66" s="61"/>
      <c r="F66" s="48"/>
      <c r="G66" s="58">
        <v>792.5</v>
      </c>
      <c r="H66" s="48">
        <f t="shared" si="17"/>
        <v>19812.5</v>
      </c>
      <c r="I66" s="48">
        <f t="shared" si="14"/>
        <v>0</v>
      </c>
      <c r="J66" s="48">
        <f t="shared" si="15"/>
        <v>0</v>
      </c>
      <c r="K66" s="48">
        <f t="shared" si="16"/>
        <v>0</v>
      </c>
      <c r="L66" s="2">
        <f t="shared" si="20"/>
        <v>19812.5</v>
      </c>
      <c r="N66" s="2" t="s">
        <v>34</v>
      </c>
    </row>
    <row r="67" spans="1:14">
      <c r="A67" s="2"/>
      <c r="B67" s="2" t="s">
        <v>134</v>
      </c>
      <c r="C67" s="61"/>
      <c r="D67" s="58">
        <v>12</v>
      </c>
      <c r="E67" s="61"/>
      <c r="F67" s="48"/>
      <c r="G67" s="58">
        <v>2831</v>
      </c>
      <c r="H67" s="48">
        <f t="shared" si="17"/>
        <v>0</v>
      </c>
      <c r="I67" s="48">
        <f t="shared" si="14"/>
        <v>33972</v>
      </c>
      <c r="J67" s="48">
        <f t="shared" si="15"/>
        <v>0</v>
      </c>
      <c r="K67" s="48">
        <f t="shared" si="16"/>
        <v>0</v>
      </c>
      <c r="L67" s="2">
        <f t="shared" si="20"/>
        <v>33972</v>
      </c>
      <c r="N67" s="2" t="s">
        <v>134</v>
      </c>
    </row>
    <row r="68" spans="1:14">
      <c r="A68" s="2"/>
      <c r="B68" s="2" t="s">
        <v>84</v>
      </c>
      <c r="C68" s="61"/>
      <c r="D68" s="58">
        <v>0</v>
      </c>
      <c r="E68" s="61"/>
      <c r="F68" s="48"/>
      <c r="G68" s="58">
        <v>203</v>
      </c>
      <c r="H68" s="48">
        <f t="shared" si="17"/>
        <v>0</v>
      </c>
      <c r="I68" s="48">
        <f t="shared" si="14"/>
        <v>0</v>
      </c>
      <c r="J68" s="48">
        <f t="shared" si="15"/>
        <v>0</v>
      </c>
      <c r="K68" s="48">
        <f t="shared" si="16"/>
        <v>0</v>
      </c>
      <c r="L68" s="2">
        <f t="shared" si="20"/>
        <v>0</v>
      </c>
      <c r="N68" s="2" t="s">
        <v>84</v>
      </c>
    </row>
    <row r="69" spans="1:14">
      <c r="A69" s="2"/>
      <c r="B69" s="2" t="s">
        <v>175</v>
      </c>
      <c r="C69" s="58">
        <v>1</v>
      </c>
      <c r="D69" s="61"/>
      <c r="E69" s="61"/>
      <c r="F69" s="48"/>
      <c r="G69" s="58">
        <v>400</v>
      </c>
      <c r="H69" s="48">
        <f t="shared" si="17"/>
        <v>400</v>
      </c>
      <c r="I69" s="48">
        <f t="shared" si="14"/>
        <v>0</v>
      </c>
      <c r="J69" s="48">
        <f t="shared" si="15"/>
        <v>0</v>
      </c>
      <c r="K69" s="48">
        <f t="shared" si="16"/>
        <v>0</v>
      </c>
      <c r="L69" s="2">
        <f t="shared" si="20"/>
        <v>400</v>
      </c>
      <c r="N69" s="2" t="s">
        <v>175</v>
      </c>
    </row>
    <row r="70" spans="1:14">
      <c r="A70" s="2"/>
      <c r="B70" s="2" t="s">
        <v>111</v>
      </c>
      <c r="C70" s="58">
        <v>13</v>
      </c>
      <c r="D70" s="61"/>
      <c r="E70" s="61"/>
      <c r="F70" s="48"/>
      <c r="G70" s="58">
        <v>768.5</v>
      </c>
      <c r="H70" s="48">
        <f t="shared" si="17"/>
        <v>9990.5</v>
      </c>
      <c r="I70" s="48">
        <f t="shared" si="14"/>
        <v>0</v>
      </c>
      <c r="J70" s="48">
        <f t="shared" si="15"/>
        <v>0</v>
      </c>
      <c r="K70" s="48">
        <f t="shared" si="16"/>
        <v>0</v>
      </c>
      <c r="L70" s="2">
        <f t="shared" si="20"/>
        <v>9990.5</v>
      </c>
      <c r="N70" s="2" t="s">
        <v>111</v>
      </c>
    </row>
    <row r="71" spans="1:14">
      <c r="A71" s="22"/>
      <c r="B71" s="45" t="s">
        <v>174</v>
      </c>
      <c r="C71" s="61"/>
      <c r="D71" s="58">
        <v>90</v>
      </c>
      <c r="E71" s="61"/>
      <c r="F71" s="48"/>
      <c r="G71" s="58">
        <v>235</v>
      </c>
      <c r="H71" s="48">
        <f t="shared" si="17"/>
        <v>0</v>
      </c>
      <c r="I71" s="48">
        <f t="shared" si="14"/>
        <v>21150</v>
      </c>
      <c r="J71" s="48">
        <f t="shared" si="15"/>
        <v>0</v>
      </c>
      <c r="K71" s="48">
        <f t="shared" si="16"/>
        <v>0</v>
      </c>
      <c r="L71" s="2">
        <f t="shared" si="20"/>
        <v>21150</v>
      </c>
      <c r="N71" s="45" t="s">
        <v>174</v>
      </c>
    </row>
    <row r="72" spans="1:14">
      <c r="A72" s="22"/>
      <c r="B72" s="2" t="s">
        <v>50</v>
      </c>
      <c r="C72" s="61"/>
      <c r="D72" s="58">
        <v>130</v>
      </c>
      <c r="E72" s="61"/>
      <c r="F72" s="48"/>
      <c r="G72" s="58">
        <v>88</v>
      </c>
      <c r="H72" s="48">
        <f t="shared" si="17"/>
        <v>0</v>
      </c>
      <c r="I72" s="48">
        <f t="shared" si="14"/>
        <v>11440</v>
      </c>
      <c r="J72" s="48">
        <f t="shared" si="15"/>
        <v>0</v>
      </c>
      <c r="K72" s="48">
        <f t="shared" si="16"/>
        <v>0</v>
      </c>
      <c r="L72" s="2">
        <f t="shared" si="20"/>
        <v>11440</v>
      </c>
      <c r="N72" s="2" t="s">
        <v>50</v>
      </c>
    </row>
    <row r="73" spans="1:14">
      <c r="A73" s="2"/>
      <c r="B73" s="2" t="s">
        <v>51</v>
      </c>
      <c r="C73" s="61"/>
      <c r="D73" s="58">
        <v>100</v>
      </c>
      <c r="E73" s="61"/>
      <c r="F73" s="48"/>
      <c r="G73" s="58">
        <v>89.5</v>
      </c>
      <c r="H73" s="48">
        <f t="shared" si="17"/>
        <v>0</v>
      </c>
      <c r="I73" s="48">
        <f t="shared" si="14"/>
        <v>8950</v>
      </c>
      <c r="J73" s="48">
        <f t="shared" si="15"/>
        <v>0</v>
      </c>
      <c r="K73" s="48">
        <f t="shared" si="16"/>
        <v>0</v>
      </c>
      <c r="L73" s="2">
        <f t="shared" si="20"/>
        <v>8950</v>
      </c>
      <c r="N73" s="2" t="s">
        <v>51</v>
      </c>
    </row>
    <row r="74" spans="1:14">
      <c r="A74" s="2"/>
      <c r="B74" s="2" t="s">
        <v>52</v>
      </c>
      <c r="C74" s="61"/>
      <c r="D74" s="58">
        <v>130</v>
      </c>
      <c r="E74" s="61"/>
      <c r="F74" s="48"/>
      <c r="G74" s="58">
        <v>88</v>
      </c>
      <c r="H74" s="48">
        <f t="shared" si="17"/>
        <v>0</v>
      </c>
      <c r="I74" s="48">
        <f t="shared" si="14"/>
        <v>11440</v>
      </c>
      <c r="J74" s="48">
        <f t="shared" si="15"/>
        <v>0</v>
      </c>
      <c r="K74" s="48">
        <f t="shared" si="16"/>
        <v>0</v>
      </c>
      <c r="L74" s="2">
        <f t="shared" si="20"/>
        <v>11440</v>
      </c>
      <c r="N74" s="2" t="s">
        <v>52</v>
      </c>
    </row>
    <row r="75" spans="1:14">
      <c r="A75" s="2"/>
      <c r="B75" s="2" t="s">
        <v>168</v>
      </c>
      <c r="C75" s="58">
        <v>2</v>
      </c>
      <c r="D75" s="61"/>
      <c r="E75" s="61"/>
      <c r="F75" s="48"/>
      <c r="G75" s="58">
        <v>996</v>
      </c>
      <c r="H75" s="48">
        <f t="shared" si="17"/>
        <v>1992</v>
      </c>
      <c r="I75" s="48">
        <f t="shared" si="14"/>
        <v>0</v>
      </c>
      <c r="J75" s="48">
        <f t="shared" si="15"/>
        <v>0</v>
      </c>
      <c r="K75" s="48">
        <f t="shared" si="16"/>
        <v>0</v>
      </c>
      <c r="L75" s="2">
        <f t="shared" si="20"/>
        <v>1992</v>
      </c>
      <c r="N75" s="2" t="s">
        <v>168</v>
      </c>
    </row>
    <row r="76" spans="1:14">
      <c r="A76" s="4"/>
      <c r="B76" s="5" t="s">
        <v>192</v>
      </c>
      <c r="C76" s="61"/>
      <c r="D76" s="59">
        <v>9</v>
      </c>
      <c r="E76" s="61"/>
      <c r="F76" s="48"/>
      <c r="G76" s="58">
        <v>122</v>
      </c>
      <c r="H76" s="48">
        <f>C76*G76</f>
        <v>0</v>
      </c>
      <c r="I76" s="48">
        <f>D76*G76</f>
        <v>1098</v>
      </c>
      <c r="J76" s="48">
        <f>E76*G76</f>
        <v>0</v>
      </c>
      <c r="K76" s="48">
        <f>F76*G76</f>
        <v>0</v>
      </c>
      <c r="L76" s="2">
        <f t="shared" si="20"/>
        <v>1098</v>
      </c>
      <c r="N76" s="5" t="s">
        <v>192</v>
      </c>
    </row>
    <row r="77" spans="1:14">
      <c r="A77" s="4"/>
      <c r="B77" s="2" t="s">
        <v>193</v>
      </c>
      <c r="C77" s="61"/>
      <c r="D77" s="59">
        <v>9</v>
      </c>
      <c r="E77" s="61"/>
      <c r="F77" s="48"/>
      <c r="G77" s="58">
        <v>109.5</v>
      </c>
      <c r="H77" s="48">
        <f>C77*G77</f>
        <v>0</v>
      </c>
      <c r="I77" s="48">
        <f>D77*G77</f>
        <v>985.5</v>
      </c>
      <c r="J77" s="48">
        <f>E77*G77</f>
        <v>0</v>
      </c>
      <c r="K77" s="48">
        <f>F77*G77</f>
        <v>0</v>
      </c>
      <c r="L77" s="2">
        <f t="shared" si="20"/>
        <v>985.5</v>
      </c>
      <c r="N77" s="2" t="s">
        <v>193</v>
      </c>
    </row>
    <row r="78" spans="1:14">
      <c r="A78" s="2"/>
      <c r="B78" s="2" t="s">
        <v>176</v>
      </c>
      <c r="C78" s="58">
        <v>1</v>
      </c>
      <c r="D78" s="61"/>
      <c r="E78" s="61"/>
      <c r="F78" s="48"/>
      <c r="G78" s="58">
        <v>2000</v>
      </c>
      <c r="H78" s="48">
        <f t="shared" si="17"/>
        <v>2000</v>
      </c>
      <c r="I78" s="48">
        <f t="shared" si="14"/>
        <v>0</v>
      </c>
      <c r="J78" s="48">
        <f t="shared" si="15"/>
        <v>0</v>
      </c>
      <c r="K78" s="48">
        <f t="shared" si="16"/>
        <v>0</v>
      </c>
      <c r="L78" s="2">
        <f t="shared" si="20"/>
        <v>2000</v>
      </c>
      <c r="N78" s="2" t="s">
        <v>176</v>
      </c>
    </row>
    <row r="79" spans="1:14">
      <c r="A79" s="2"/>
      <c r="B79" s="2" t="s">
        <v>99</v>
      </c>
      <c r="C79" s="61"/>
      <c r="D79" s="61"/>
      <c r="E79" s="58">
        <v>180</v>
      </c>
      <c r="F79" s="48"/>
      <c r="G79" s="58">
        <v>180</v>
      </c>
      <c r="H79" s="48">
        <f>C79*G79</f>
        <v>0</v>
      </c>
      <c r="I79" s="48">
        <f>D79*G79</f>
        <v>0</v>
      </c>
      <c r="J79" s="48">
        <f>E79*G79</f>
        <v>32400</v>
      </c>
      <c r="K79" s="48">
        <f>F79*G79</f>
        <v>0</v>
      </c>
      <c r="L79" s="2">
        <f t="shared" si="20"/>
        <v>32400</v>
      </c>
      <c r="N79" s="2" t="s">
        <v>99</v>
      </c>
    </row>
    <row r="80" spans="1:14">
      <c r="A80" s="2"/>
      <c r="B80" s="2" t="s">
        <v>285</v>
      </c>
      <c r="C80" s="61"/>
      <c r="D80" s="61"/>
      <c r="E80" s="58">
        <v>34</v>
      </c>
      <c r="F80" s="48"/>
      <c r="G80" s="58">
        <v>996</v>
      </c>
      <c r="H80" s="48">
        <f>C80*G80</f>
        <v>0</v>
      </c>
      <c r="I80" s="48">
        <f>D80*G80</f>
        <v>0</v>
      </c>
      <c r="J80" s="48">
        <f>E80*G80</f>
        <v>33864</v>
      </c>
      <c r="K80" s="48">
        <f>F80*G80</f>
        <v>0</v>
      </c>
      <c r="L80" s="2">
        <f t="shared" si="20"/>
        <v>33864</v>
      </c>
      <c r="N80" s="2" t="s">
        <v>285</v>
      </c>
    </row>
    <row r="81" spans="1:14">
      <c r="A81" s="2"/>
      <c r="B81" s="7" t="s">
        <v>5</v>
      </c>
      <c r="C81" s="39">
        <v>23</v>
      </c>
      <c r="D81" s="60"/>
      <c r="E81" s="60"/>
      <c r="F81" s="7"/>
      <c r="G81" s="39">
        <v>9177</v>
      </c>
      <c r="H81" s="7">
        <f>C81*G81</f>
        <v>211071</v>
      </c>
      <c r="I81" s="7">
        <f>D81*G81</f>
        <v>0</v>
      </c>
      <c r="J81" s="7">
        <f>E81*G81</f>
        <v>0</v>
      </c>
      <c r="K81" s="7">
        <f>F81*G81</f>
        <v>0</v>
      </c>
      <c r="L81" s="2">
        <f t="shared" si="20"/>
        <v>211071</v>
      </c>
      <c r="N81" s="7" t="s">
        <v>5</v>
      </c>
    </row>
    <row r="82" spans="1:14" ht="24">
      <c r="A82" s="98" t="s">
        <v>58</v>
      </c>
      <c r="B82" s="66"/>
      <c r="C82" s="39"/>
      <c r="D82" s="39"/>
      <c r="E82" s="39"/>
      <c r="F82" s="39"/>
      <c r="G82" s="39"/>
      <c r="H82" s="66">
        <f>SUM(H9:H81)</f>
        <v>584125.30000000005</v>
      </c>
      <c r="I82" s="66">
        <f>SUM(I9:I81)</f>
        <v>612073.6</v>
      </c>
      <c r="J82" s="66">
        <f>SUM(J9:J81)</f>
        <v>844954.1</v>
      </c>
      <c r="K82" s="66">
        <f>SUM(K9:K81)</f>
        <v>0</v>
      </c>
      <c r="L82" s="66">
        <f>SUM(L10:L81)</f>
        <v>2036233</v>
      </c>
      <c r="N82" s="104"/>
    </row>
    <row r="83" spans="1:14" ht="18" customHeight="1">
      <c r="A83" s="4">
        <v>2</v>
      </c>
      <c r="B83" s="81" t="s">
        <v>90</v>
      </c>
      <c r="C83" s="61"/>
      <c r="D83" s="61"/>
      <c r="E83" s="61"/>
      <c r="F83" s="48"/>
      <c r="G83" s="48"/>
      <c r="H83" s="48"/>
      <c r="I83" s="48"/>
      <c r="J83" s="48"/>
      <c r="K83" s="48"/>
      <c r="L83" s="2"/>
      <c r="N83" s="81" t="s">
        <v>90</v>
      </c>
    </row>
    <row r="84" spans="1:14">
      <c r="A84" s="2"/>
      <c r="B84" s="2" t="s">
        <v>64</v>
      </c>
      <c r="C84" s="61"/>
      <c r="D84" s="58">
        <v>190</v>
      </c>
      <c r="E84" s="61"/>
      <c r="F84" s="48"/>
      <c r="G84" s="58">
        <v>602</v>
      </c>
      <c r="H84" s="48">
        <f>C84*G84</f>
        <v>0</v>
      </c>
      <c r="I84" s="48">
        <f>D84*G84</f>
        <v>114380</v>
      </c>
      <c r="J84" s="48">
        <f>E84*G84</f>
        <v>0</v>
      </c>
      <c r="K84" s="48">
        <f>F84*G84</f>
        <v>0</v>
      </c>
      <c r="L84" s="2">
        <f>SUM(H84:K84)</f>
        <v>114380</v>
      </c>
      <c r="N84" s="2" t="s">
        <v>64</v>
      </c>
    </row>
    <row r="85" spans="1:14">
      <c r="A85" s="2"/>
      <c r="B85" s="2" t="s">
        <v>65</v>
      </c>
      <c r="C85" s="61"/>
      <c r="D85" s="58">
        <v>10</v>
      </c>
      <c r="E85" s="61"/>
      <c r="F85" s="48"/>
      <c r="G85" s="58">
        <v>1996</v>
      </c>
      <c r="H85" s="48">
        <f>C85*G85</f>
        <v>0</v>
      </c>
      <c r="I85" s="48">
        <f>D85*G85</f>
        <v>19960</v>
      </c>
      <c r="J85" s="48">
        <f>E85*G85</f>
        <v>0</v>
      </c>
      <c r="K85" s="48">
        <f>F85*G85</f>
        <v>0</v>
      </c>
      <c r="L85" s="2">
        <f>SUM(H85:K85)</f>
        <v>19960</v>
      </c>
      <c r="N85" s="2" t="s">
        <v>65</v>
      </c>
    </row>
    <row r="86" spans="1:14">
      <c r="A86" s="2"/>
      <c r="B86" s="2" t="s">
        <v>66</v>
      </c>
      <c r="C86" s="61"/>
      <c r="D86" s="58">
        <v>6</v>
      </c>
      <c r="E86" s="61"/>
      <c r="F86" s="48"/>
      <c r="G86" s="58">
        <v>3515</v>
      </c>
      <c r="H86" s="48">
        <f>C86*G86</f>
        <v>0</v>
      </c>
      <c r="I86" s="48">
        <f>D86*G86</f>
        <v>21090</v>
      </c>
      <c r="J86" s="48">
        <f>E86*G86</f>
        <v>0</v>
      </c>
      <c r="K86" s="48">
        <f>F86*G86</f>
        <v>0</v>
      </c>
      <c r="L86" s="2">
        <f>SUM(H86:K86)</f>
        <v>21090</v>
      </c>
      <c r="N86" s="2" t="s">
        <v>66</v>
      </c>
    </row>
    <row r="87" spans="1:14" ht="24">
      <c r="A87" s="98" t="s">
        <v>58</v>
      </c>
      <c r="B87" s="9"/>
      <c r="C87" s="58"/>
      <c r="D87" s="58"/>
      <c r="E87" s="58"/>
      <c r="F87" s="58"/>
      <c r="G87" s="58"/>
      <c r="H87" s="66">
        <f>SUM(H84:H86)</f>
        <v>0</v>
      </c>
      <c r="I87" s="66">
        <f>SUM(I84:I86)</f>
        <v>155430</v>
      </c>
      <c r="J87" s="66">
        <f>SUM(J84:J86)</f>
        <v>0</v>
      </c>
      <c r="K87" s="66">
        <f>SUM(K84:K86)</f>
        <v>0</v>
      </c>
      <c r="L87" s="66">
        <f>SUM(H87:K87)</f>
        <v>155430</v>
      </c>
      <c r="N87" s="96"/>
    </row>
    <row r="88" spans="1:14" ht="37.5" customHeight="1">
      <c r="A88" s="13">
        <v>6</v>
      </c>
      <c r="B88" s="81" t="s">
        <v>337</v>
      </c>
      <c r="C88" s="62"/>
      <c r="D88" s="62"/>
      <c r="E88" s="62"/>
      <c r="F88" s="50"/>
      <c r="G88" s="50"/>
      <c r="H88" s="50"/>
      <c r="I88" s="50"/>
      <c r="J88" s="50"/>
      <c r="K88" s="50"/>
      <c r="L88" s="16"/>
      <c r="N88" s="106" t="s">
        <v>338</v>
      </c>
    </row>
    <row r="89" spans="1:14">
      <c r="A89" s="2"/>
      <c r="B89" s="5" t="s">
        <v>233</v>
      </c>
      <c r="C89" s="68"/>
      <c r="D89" s="75">
        <v>10</v>
      </c>
      <c r="E89" s="68"/>
      <c r="F89" s="51"/>
      <c r="G89" s="79">
        <v>60</v>
      </c>
      <c r="H89" s="48">
        <f>C89*G89</f>
        <v>0</v>
      </c>
      <c r="I89" s="48">
        <f>D89*G89</f>
        <v>600</v>
      </c>
      <c r="J89" s="48">
        <f>E89*G89</f>
        <v>0</v>
      </c>
      <c r="K89" s="48">
        <f>F89*G89</f>
        <v>0</v>
      </c>
      <c r="L89" s="2">
        <f>SUM(H89:K89)</f>
        <v>600</v>
      </c>
      <c r="N89" s="5" t="s">
        <v>233</v>
      </c>
    </row>
    <row r="90" spans="1:14">
      <c r="A90" s="2"/>
      <c r="B90" s="5" t="s">
        <v>29</v>
      </c>
      <c r="C90" s="68"/>
      <c r="D90" s="75">
        <v>100</v>
      </c>
      <c r="E90" s="68"/>
      <c r="F90" s="51"/>
      <c r="G90" s="79">
        <v>37</v>
      </c>
      <c r="H90" s="48"/>
      <c r="I90" s="48"/>
      <c r="J90" s="48"/>
      <c r="K90" s="48"/>
      <c r="L90" s="2"/>
      <c r="N90" s="5" t="s">
        <v>29</v>
      </c>
    </row>
    <row r="91" spans="1:14">
      <c r="A91" s="2"/>
      <c r="B91" s="5" t="s">
        <v>30</v>
      </c>
      <c r="C91" s="68"/>
      <c r="D91" s="75">
        <v>100</v>
      </c>
      <c r="E91" s="68"/>
      <c r="F91" s="51"/>
      <c r="G91" s="79">
        <v>37</v>
      </c>
      <c r="H91" s="48"/>
      <c r="I91" s="48"/>
      <c r="J91" s="48"/>
      <c r="K91" s="48"/>
      <c r="L91" s="2"/>
      <c r="N91" s="5" t="s">
        <v>30</v>
      </c>
    </row>
    <row r="92" spans="1:14">
      <c r="A92" s="2"/>
      <c r="B92" s="5" t="s">
        <v>70</v>
      </c>
      <c r="C92" s="69"/>
      <c r="D92" s="59">
        <v>50</v>
      </c>
      <c r="E92" s="69"/>
      <c r="F92" s="52"/>
      <c r="G92" s="77">
        <v>37</v>
      </c>
      <c r="H92" s="48">
        <f t="shared" ref="H92:H131" si="21">C92*G92</f>
        <v>0</v>
      </c>
      <c r="I92" s="48">
        <f t="shared" ref="I92:I131" si="22">D92*G92</f>
        <v>1850</v>
      </c>
      <c r="J92" s="48">
        <f t="shared" ref="J92:J131" si="23">E92*G92</f>
        <v>0</v>
      </c>
      <c r="K92" s="48">
        <f t="shared" ref="K92:K131" si="24">F92*G92</f>
        <v>0</v>
      </c>
      <c r="L92" s="2">
        <f t="shared" ref="L92:L132" si="25">SUM(H92:K92)</f>
        <v>1850</v>
      </c>
      <c r="N92" s="5" t="s">
        <v>70</v>
      </c>
    </row>
    <row r="93" spans="1:14">
      <c r="A93" s="2"/>
      <c r="B93" s="5" t="s">
        <v>159</v>
      </c>
      <c r="C93" s="61"/>
      <c r="D93" s="59">
        <v>4</v>
      </c>
      <c r="E93" s="61"/>
      <c r="F93" s="48"/>
      <c r="G93" s="58">
        <v>140</v>
      </c>
      <c r="H93" s="48">
        <f t="shared" si="21"/>
        <v>0</v>
      </c>
      <c r="I93" s="48">
        <f t="shared" si="22"/>
        <v>560</v>
      </c>
      <c r="J93" s="48">
        <f t="shared" si="23"/>
        <v>0</v>
      </c>
      <c r="K93" s="48">
        <f t="shared" si="24"/>
        <v>0</v>
      </c>
      <c r="L93" s="2">
        <f t="shared" si="25"/>
        <v>560</v>
      </c>
      <c r="N93" s="5" t="s">
        <v>159</v>
      </c>
    </row>
    <row r="94" spans="1:14">
      <c r="A94" s="2"/>
      <c r="B94" s="5" t="s">
        <v>274</v>
      </c>
      <c r="C94" s="62"/>
      <c r="D94" s="59">
        <v>470</v>
      </c>
      <c r="E94" s="102"/>
      <c r="F94" s="50"/>
      <c r="G94" s="77">
        <v>55</v>
      </c>
      <c r="H94" s="48">
        <f t="shared" si="21"/>
        <v>0</v>
      </c>
      <c r="I94" s="48">
        <f t="shared" si="22"/>
        <v>25850</v>
      </c>
      <c r="J94" s="48">
        <f t="shared" si="23"/>
        <v>0</v>
      </c>
      <c r="K94" s="48">
        <f t="shared" si="24"/>
        <v>0</v>
      </c>
      <c r="L94" s="2">
        <f t="shared" si="25"/>
        <v>25850</v>
      </c>
      <c r="N94" s="5" t="s">
        <v>274</v>
      </c>
    </row>
    <row r="95" spans="1:14">
      <c r="A95" s="2"/>
      <c r="B95" s="5" t="s">
        <v>69</v>
      </c>
      <c r="C95" s="62"/>
      <c r="D95" s="59">
        <v>120</v>
      </c>
      <c r="E95" s="61"/>
      <c r="F95" s="48"/>
      <c r="G95" s="58">
        <v>40.5</v>
      </c>
      <c r="H95" s="48">
        <f t="shared" si="21"/>
        <v>0</v>
      </c>
      <c r="I95" s="48">
        <f t="shared" si="22"/>
        <v>4860</v>
      </c>
      <c r="J95" s="48">
        <f t="shared" si="23"/>
        <v>0</v>
      </c>
      <c r="K95" s="48">
        <f t="shared" si="24"/>
        <v>0</v>
      </c>
      <c r="L95" s="2">
        <f t="shared" si="25"/>
        <v>4860</v>
      </c>
      <c r="N95" s="5" t="s">
        <v>69</v>
      </c>
    </row>
    <row r="96" spans="1:14">
      <c r="A96" s="2"/>
      <c r="B96" s="5" t="s">
        <v>160</v>
      </c>
      <c r="C96" s="77">
        <v>14</v>
      </c>
      <c r="D96" s="62"/>
      <c r="E96" s="69"/>
      <c r="F96" s="52"/>
      <c r="G96" s="77">
        <v>160</v>
      </c>
      <c r="H96" s="48">
        <f t="shared" si="21"/>
        <v>2240</v>
      </c>
      <c r="I96" s="48">
        <f t="shared" si="22"/>
        <v>0</v>
      </c>
      <c r="J96" s="48">
        <f t="shared" si="23"/>
        <v>0</v>
      </c>
      <c r="K96" s="48">
        <f t="shared" si="24"/>
        <v>0</v>
      </c>
      <c r="L96" s="2">
        <f t="shared" si="25"/>
        <v>2240</v>
      </c>
      <c r="N96" s="5" t="s">
        <v>160</v>
      </c>
    </row>
    <row r="97" spans="1:14">
      <c r="A97" s="2"/>
      <c r="B97" s="5" t="s">
        <v>72</v>
      </c>
      <c r="C97" s="61"/>
      <c r="D97" s="59">
        <v>200</v>
      </c>
      <c r="E97" s="61"/>
      <c r="F97" s="48"/>
      <c r="G97" s="58">
        <v>10</v>
      </c>
      <c r="H97" s="48">
        <f t="shared" si="21"/>
        <v>0</v>
      </c>
      <c r="I97" s="48">
        <f t="shared" si="22"/>
        <v>2000</v>
      </c>
      <c r="J97" s="48">
        <f t="shared" si="23"/>
        <v>0</v>
      </c>
      <c r="K97" s="48">
        <f t="shared" si="24"/>
        <v>0</v>
      </c>
      <c r="L97" s="2">
        <f t="shared" si="25"/>
        <v>2000</v>
      </c>
      <c r="N97" s="5" t="s">
        <v>72</v>
      </c>
    </row>
    <row r="98" spans="1:14">
      <c r="A98" s="2"/>
      <c r="B98" s="5" t="s">
        <v>188</v>
      </c>
      <c r="C98" s="61"/>
      <c r="D98" s="59">
        <v>8</v>
      </c>
      <c r="E98" s="61"/>
      <c r="F98" s="48"/>
      <c r="G98" s="58">
        <v>151</v>
      </c>
      <c r="H98" s="48">
        <f t="shared" si="21"/>
        <v>0</v>
      </c>
      <c r="I98" s="48">
        <f t="shared" si="22"/>
        <v>1208</v>
      </c>
      <c r="J98" s="48">
        <f t="shared" si="23"/>
        <v>0</v>
      </c>
      <c r="K98" s="48">
        <f t="shared" si="24"/>
        <v>0</v>
      </c>
      <c r="L98" s="2">
        <f t="shared" si="25"/>
        <v>1208</v>
      </c>
      <c r="N98" s="5" t="s">
        <v>188</v>
      </c>
    </row>
    <row r="99" spans="1:14">
      <c r="A99" s="2"/>
      <c r="B99" s="5" t="s">
        <v>156</v>
      </c>
      <c r="C99" s="61"/>
      <c r="D99" s="58">
        <v>9</v>
      </c>
      <c r="E99" s="61"/>
      <c r="F99" s="48"/>
      <c r="G99" s="58">
        <v>1757.5</v>
      </c>
      <c r="H99" s="48">
        <f t="shared" si="21"/>
        <v>0</v>
      </c>
      <c r="I99" s="48">
        <f t="shared" si="22"/>
        <v>15817.5</v>
      </c>
      <c r="J99" s="48">
        <f t="shared" si="23"/>
        <v>0</v>
      </c>
      <c r="K99" s="48">
        <f t="shared" si="24"/>
        <v>0</v>
      </c>
      <c r="L99" s="2">
        <f t="shared" si="25"/>
        <v>15817.5</v>
      </c>
      <c r="N99" s="5" t="s">
        <v>156</v>
      </c>
    </row>
    <row r="100" spans="1:14">
      <c r="A100" s="2"/>
      <c r="B100" s="5" t="s">
        <v>62</v>
      </c>
      <c r="C100" s="61"/>
      <c r="D100" s="58">
        <v>750</v>
      </c>
      <c r="E100" s="61"/>
      <c r="F100" s="48"/>
      <c r="G100" s="58">
        <v>385</v>
      </c>
      <c r="H100" s="48">
        <f t="shared" si="21"/>
        <v>0</v>
      </c>
      <c r="I100" s="48">
        <f t="shared" si="22"/>
        <v>288750</v>
      </c>
      <c r="J100" s="48">
        <f t="shared" si="23"/>
        <v>0</v>
      </c>
      <c r="K100" s="48">
        <f t="shared" si="24"/>
        <v>0</v>
      </c>
      <c r="L100" s="2">
        <f t="shared" si="25"/>
        <v>288750</v>
      </c>
      <c r="N100" s="5" t="s">
        <v>62</v>
      </c>
    </row>
    <row r="101" spans="1:14">
      <c r="A101" s="2"/>
      <c r="B101" s="5" t="s">
        <v>63</v>
      </c>
      <c r="C101" s="61"/>
      <c r="D101" s="58">
        <v>300</v>
      </c>
      <c r="E101" s="61"/>
      <c r="F101" s="48"/>
      <c r="G101" s="58">
        <v>418.5</v>
      </c>
      <c r="H101" s="48">
        <f t="shared" si="21"/>
        <v>0</v>
      </c>
      <c r="I101" s="48">
        <f t="shared" si="22"/>
        <v>125550</v>
      </c>
      <c r="J101" s="48">
        <f t="shared" si="23"/>
        <v>0</v>
      </c>
      <c r="K101" s="48">
        <f t="shared" si="24"/>
        <v>0</v>
      </c>
      <c r="L101" s="2">
        <f t="shared" si="25"/>
        <v>125550</v>
      </c>
      <c r="N101" s="5" t="s">
        <v>63</v>
      </c>
    </row>
    <row r="102" spans="1:14">
      <c r="A102" s="2"/>
      <c r="B102" s="5" t="s">
        <v>236</v>
      </c>
      <c r="C102" s="58">
        <v>100</v>
      </c>
      <c r="D102" s="61"/>
      <c r="E102" s="61"/>
      <c r="F102" s="48"/>
      <c r="G102" s="58">
        <v>286.39999999999998</v>
      </c>
      <c r="H102" s="48">
        <f t="shared" si="21"/>
        <v>28639.999999999996</v>
      </c>
      <c r="I102" s="48">
        <f t="shared" si="22"/>
        <v>0</v>
      </c>
      <c r="J102" s="48">
        <f t="shared" si="23"/>
        <v>0</v>
      </c>
      <c r="K102" s="48">
        <f t="shared" si="24"/>
        <v>0</v>
      </c>
      <c r="L102" s="2">
        <f t="shared" si="25"/>
        <v>28639.999999999996</v>
      </c>
      <c r="N102" s="5" t="s">
        <v>236</v>
      </c>
    </row>
    <row r="103" spans="1:14">
      <c r="A103" s="2"/>
      <c r="B103" s="2" t="s">
        <v>241</v>
      </c>
      <c r="C103" s="58">
        <v>100</v>
      </c>
      <c r="D103" s="61"/>
      <c r="E103" s="61"/>
      <c r="F103" s="48"/>
      <c r="G103" s="58">
        <v>306.5</v>
      </c>
      <c r="H103" s="48">
        <f t="shared" si="21"/>
        <v>30650</v>
      </c>
      <c r="I103" s="48">
        <f t="shared" si="22"/>
        <v>0</v>
      </c>
      <c r="J103" s="48">
        <f t="shared" si="23"/>
        <v>0</v>
      </c>
      <c r="K103" s="48">
        <f t="shared" si="24"/>
        <v>0</v>
      </c>
      <c r="L103" s="2">
        <f t="shared" si="25"/>
        <v>30650</v>
      </c>
      <c r="N103" s="2" t="s">
        <v>241</v>
      </c>
    </row>
    <row r="104" spans="1:14">
      <c r="A104" s="2"/>
      <c r="B104" s="5" t="s">
        <v>67</v>
      </c>
      <c r="C104" s="62"/>
      <c r="D104" s="59">
        <v>0</v>
      </c>
      <c r="E104" s="61"/>
      <c r="F104" s="48"/>
      <c r="G104" s="58"/>
      <c r="H104" s="48">
        <f t="shared" si="21"/>
        <v>0</v>
      </c>
      <c r="I104" s="48">
        <f t="shared" si="22"/>
        <v>0</v>
      </c>
      <c r="J104" s="48">
        <f t="shared" si="23"/>
        <v>0</v>
      </c>
      <c r="K104" s="48">
        <f t="shared" si="24"/>
        <v>0</v>
      </c>
      <c r="L104" s="2">
        <f t="shared" si="25"/>
        <v>0</v>
      </c>
      <c r="N104" s="5" t="s">
        <v>67</v>
      </c>
    </row>
    <row r="105" spans="1:14">
      <c r="A105" s="2"/>
      <c r="B105" s="5" t="s">
        <v>273</v>
      </c>
      <c r="C105" s="61"/>
      <c r="D105" s="59">
        <v>15</v>
      </c>
      <c r="E105" s="61"/>
      <c r="F105" s="48"/>
      <c r="G105" s="58">
        <v>2668.5</v>
      </c>
      <c r="H105" s="48">
        <f t="shared" si="21"/>
        <v>0</v>
      </c>
      <c r="I105" s="48">
        <f t="shared" si="22"/>
        <v>40027.5</v>
      </c>
      <c r="J105" s="48">
        <f t="shared" si="23"/>
        <v>0</v>
      </c>
      <c r="K105" s="48">
        <f t="shared" si="24"/>
        <v>0</v>
      </c>
      <c r="L105" s="2">
        <f t="shared" si="25"/>
        <v>40027.5</v>
      </c>
      <c r="N105" s="5" t="s">
        <v>273</v>
      </c>
    </row>
    <row r="106" spans="1:14">
      <c r="A106" s="4"/>
      <c r="B106" s="2" t="s">
        <v>59</v>
      </c>
      <c r="C106" s="62"/>
      <c r="D106" s="59">
        <v>1000</v>
      </c>
      <c r="E106" s="62"/>
      <c r="F106" s="50"/>
      <c r="G106" s="77">
        <v>104.5</v>
      </c>
      <c r="H106" s="48">
        <f t="shared" si="21"/>
        <v>0</v>
      </c>
      <c r="I106" s="48">
        <f t="shared" si="22"/>
        <v>104500</v>
      </c>
      <c r="J106" s="48">
        <f t="shared" si="23"/>
        <v>0</v>
      </c>
      <c r="K106" s="48">
        <f t="shared" si="24"/>
        <v>0</v>
      </c>
      <c r="L106" s="2">
        <f t="shared" si="25"/>
        <v>104500</v>
      </c>
      <c r="N106" s="2" t="s">
        <v>59</v>
      </c>
    </row>
    <row r="107" spans="1:14">
      <c r="A107" s="4"/>
      <c r="B107" s="2" t="s">
        <v>73</v>
      </c>
      <c r="C107" s="61"/>
      <c r="D107" s="59">
        <v>0</v>
      </c>
      <c r="E107" s="61"/>
      <c r="F107" s="48"/>
      <c r="G107" s="58"/>
      <c r="H107" s="48">
        <f t="shared" si="21"/>
        <v>0</v>
      </c>
      <c r="I107" s="48">
        <f t="shared" si="22"/>
        <v>0</v>
      </c>
      <c r="J107" s="48">
        <f t="shared" si="23"/>
        <v>0</v>
      </c>
      <c r="K107" s="48">
        <f t="shared" si="24"/>
        <v>0</v>
      </c>
      <c r="L107" s="2">
        <f t="shared" si="25"/>
        <v>0</v>
      </c>
      <c r="N107" s="2" t="s">
        <v>73</v>
      </c>
    </row>
    <row r="108" spans="1:14">
      <c r="A108" s="4"/>
      <c r="B108" s="2" t="s">
        <v>68</v>
      </c>
      <c r="C108" s="61"/>
      <c r="D108" s="59">
        <v>90</v>
      </c>
      <c r="E108" s="61"/>
      <c r="F108" s="48"/>
      <c r="G108" s="58">
        <v>45</v>
      </c>
      <c r="H108" s="48">
        <f t="shared" si="21"/>
        <v>0</v>
      </c>
      <c r="I108" s="48">
        <f t="shared" si="22"/>
        <v>4050</v>
      </c>
      <c r="J108" s="48">
        <f t="shared" si="23"/>
        <v>0</v>
      </c>
      <c r="K108" s="48">
        <f t="shared" si="24"/>
        <v>0</v>
      </c>
      <c r="L108" s="2">
        <f t="shared" si="25"/>
        <v>4050</v>
      </c>
      <c r="N108" s="2" t="s">
        <v>68</v>
      </c>
    </row>
    <row r="109" spans="1:14">
      <c r="A109" s="2"/>
      <c r="B109" s="5" t="s">
        <v>235</v>
      </c>
      <c r="C109" s="61"/>
      <c r="D109" s="59">
        <v>60</v>
      </c>
      <c r="E109" s="61"/>
      <c r="F109" s="48"/>
      <c r="G109" s="58">
        <v>367</v>
      </c>
      <c r="H109" s="48">
        <f t="shared" si="21"/>
        <v>0</v>
      </c>
      <c r="I109" s="48">
        <f t="shared" si="22"/>
        <v>22020</v>
      </c>
      <c r="J109" s="48">
        <f t="shared" si="23"/>
        <v>0</v>
      </c>
      <c r="K109" s="48">
        <f t="shared" si="24"/>
        <v>0</v>
      </c>
      <c r="L109" s="2">
        <f t="shared" si="25"/>
        <v>22020</v>
      </c>
      <c r="N109" s="5" t="s">
        <v>235</v>
      </c>
    </row>
    <row r="110" spans="1:14" ht="12.75" customHeight="1">
      <c r="A110" s="3"/>
      <c r="B110" s="42" t="s">
        <v>79</v>
      </c>
      <c r="C110" s="61"/>
      <c r="D110" s="63">
        <v>6</v>
      </c>
      <c r="E110" s="61"/>
      <c r="F110" s="48"/>
      <c r="G110" s="58">
        <v>151</v>
      </c>
      <c r="H110" s="48">
        <f>C110*G110</f>
        <v>0</v>
      </c>
      <c r="I110" s="48">
        <f>D110*G110</f>
        <v>906</v>
      </c>
      <c r="J110" s="48">
        <f>E110*G110</f>
        <v>0</v>
      </c>
      <c r="K110" s="48">
        <f>F110*G110</f>
        <v>0</v>
      </c>
      <c r="L110" s="4">
        <f>SUM(H110:K110)</f>
        <v>906</v>
      </c>
      <c r="N110" s="42" t="s">
        <v>79</v>
      </c>
    </row>
    <row r="111" spans="1:14" ht="12" customHeight="1">
      <c r="A111" s="2"/>
      <c r="B111" s="10" t="s">
        <v>164</v>
      </c>
      <c r="C111" s="61"/>
      <c r="D111" s="59">
        <v>0</v>
      </c>
      <c r="E111" s="61"/>
      <c r="F111" s="48"/>
      <c r="G111" s="58"/>
      <c r="H111" s="48">
        <f>C111*G111</f>
        <v>0</v>
      </c>
      <c r="I111" s="48">
        <f>D111*G111</f>
        <v>0</v>
      </c>
      <c r="J111" s="48">
        <f>E111*G111</f>
        <v>0</v>
      </c>
      <c r="K111" s="48">
        <f>F111*G111</f>
        <v>0</v>
      </c>
      <c r="L111" s="2">
        <f>SUM(H111:K111)</f>
        <v>0</v>
      </c>
      <c r="N111" s="10" t="s">
        <v>164</v>
      </c>
    </row>
    <row r="112" spans="1:14">
      <c r="A112" s="2"/>
      <c r="B112" s="5" t="s">
        <v>245</v>
      </c>
      <c r="C112" s="58">
        <v>100</v>
      </c>
      <c r="D112" s="62"/>
      <c r="E112" s="61"/>
      <c r="F112" s="48"/>
      <c r="G112" s="58">
        <v>244</v>
      </c>
      <c r="H112" s="48">
        <f t="shared" si="21"/>
        <v>24400</v>
      </c>
      <c r="I112" s="48">
        <f t="shared" si="22"/>
        <v>0</v>
      </c>
      <c r="J112" s="48">
        <f t="shared" si="23"/>
        <v>0</v>
      </c>
      <c r="K112" s="48">
        <f t="shared" si="24"/>
        <v>0</v>
      </c>
      <c r="L112" s="2">
        <f t="shared" si="25"/>
        <v>24400</v>
      </c>
      <c r="N112" s="5" t="s">
        <v>245</v>
      </c>
    </row>
    <row r="113" spans="1:14">
      <c r="A113" s="2"/>
      <c r="B113" s="5" t="s">
        <v>12</v>
      </c>
      <c r="C113" s="61"/>
      <c r="D113" s="58">
        <v>10</v>
      </c>
      <c r="E113" s="61"/>
      <c r="F113" s="48"/>
      <c r="G113" s="58">
        <v>1953</v>
      </c>
      <c r="H113" s="48">
        <f t="shared" si="21"/>
        <v>0</v>
      </c>
      <c r="I113" s="48">
        <f t="shared" si="22"/>
        <v>19530</v>
      </c>
      <c r="J113" s="48">
        <f t="shared" si="23"/>
        <v>0</v>
      </c>
      <c r="K113" s="48">
        <f t="shared" si="24"/>
        <v>0</v>
      </c>
      <c r="L113" s="2">
        <f t="shared" si="25"/>
        <v>19530</v>
      </c>
      <c r="N113" s="5" t="s">
        <v>12</v>
      </c>
    </row>
    <row r="114" spans="1:14" ht="12.75" customHeight="1">
      <c r="A114" s="14"/>
      <c r="B114" s="25" t="s">
        <v>228</v>
      </c>
      <c r="C114" s="61"/>
      <c r="D114" s="58">
        <v>0</v>
      </c>
      <c r="E114" s="61"/>
      <c r="F114" s="48"/>
      <c r="G114" s="58"/>
      <c r="H114" s="48">
        <f t="shared" si="21"/>
        <v>0</v>
      </c>
      <c r="I114" s="48">
        <f t="shared" si="22"/>
        <v>0</v>
      </c>
      <c r="J114" s="48">
        <f t="shared" si="23"/>
        <v>0</v>
      </c>
      <c r="K114" s="48">
        <f t="shared" si="24"/>
        <v>0</v>
      </c>
      <c r="L114" s="2">
        <f t="shared" si="25"/>
        <v>0</v>
      </c>
      <c r="N114" s="25" t="s">
        <v>228</v>
      </c>
    </row>
    <row r="115" spans="1:14">
      <c r="A115" s="2"/>
      <c r="B115" s="2" t="s">
        <v>234</v>
      </c>
      <c r="C115" s="61"/>
      <c r="D115" s="59">
        <v>0</v>
      </c>
      <c r="E115" s="61"/>
      <c r="F115" s="48"/>
      <c r="G115" s="58"/>
      <c r="H115" s="48">
        <f t="shared" si="21"/>
        <v>0</v>
      </c>
      <c r="I115" s="48">
        <f t="shared" si="22"/>
        <v>0</v>
      </c>
      <c r="J115" s="48">
        <f t="shared" si="23"/>
        <v>0</v>
      </c>
      <c r="K115" s="48">
        <f t="shared" si="24"/>
        <v>0</v>
      </c>
      <c r="L115" s="2">
        <f t="shared" si="25"/>
        <v>0</v>
      </c>
      <c r="N115" s="2" t="s">
        <v>234</v>
      </c>
    </row>
    <row r="116" spans="1:14">
      <c r="A116" s="2"/>
      <c r="B116" s="2" t="s">
        <v>117</v>
      </c>
      <c r="C116" s="62"/>
      <c r="D116" s="59">
        <v>2000</v>
      </c>
      <c r="E116" s="61"/>
      <c r="F116" s="48"/>
      <c r="G116" s="58">
        <v>19</v>
      </c>
      <c r="H116" s="48">
        <f t="shared" si="21"/>
        <v>0</v>
      </c>
      <c r="I116" s="48">
        <f t="shared" si="22"/>
        <v>38000</v>
      </c>
      <c r="J116" s="48">
        <f t="shared" si="23"/>
        <v>0</v>
      </c>
      <c r="K116" s="48">
        <f t="shared" si="24"/>
        <v>0</v>
      </c>
      <c r="L116" s="2">
        <f t="shared" si="25"/>
        <v>38000</v>
      </c>
      <c r="N116" s="2" t="s">
        <v>117</v>
      </c>
    </row>
    <row r="117" spans="1:14">
      <c r="A117" s="2"/>
      <c r="B117" s="2" t="s">
        <v>76</v>
      </c>
      <c r="C117" s="61"/>
      <c r="D117" s="58">
        <v>2400</v>
      </c>
      <c r="E117" s="61"/>
      <c r="F117" s="48"/>
      <c r="G117" s="58">
        <v>14</v>
      </c>
      <c r="H117" s="48">
        <f>C117*G117</f>
        <v>0</v>
      </c>
      <c r="I117" s="48">
        <f>D117*G117</f>
        <v>33600</v>
      </c>
      <c r="J117" s="48">
        <f>E117*G117</f>
        <v>0</v>
      </c>
      <c r="K117" s="48">
        <f>F117*G117</f>
        <v>0</v>
      </c>
      <c r="L117" s="2">
        <f>SUM(H117:K117)</f>
        <v>33600</v>
      </c>
      <c r="N117" s="2" t="s">
        <v>76</v>
      </c>
    </row>
    <row r="118" spans="1:14">
      <c r="A118" s="2"/>
      <c r="B118" s="2" t="s">
        <v>116</v>
      </c>
      <c r="C118" s="61"/>
      <c r="D118" s="58">
        <v>200</v>
      </c>
      <c r="E118" s="61"/>
      <c r="F118" s="48"/>
      <c r="G118" s="58">
        <v>14</v>
      </c>
      <c r="H118" s="48">
        <f t="shared" ref="H118:H123" si="26">C118*G118</f>
        <v>0</v>
      </c>
      <c r="I118" s="48">
        <f t="shared" ref="I118:I123" si="27">D118*G118</f>
        <v>2800</v>
      </c>
      <c r="J118" s="48">
        <f t="shared" ref="J118:J123" si="28">E118*G118</f>
        <v>0</v>
      </c>
      <c r="K118" s="48">
        <f t="shared" ref="K118:K123" si="29">F118*G118</f>
        <v>0</v>
      </c>
      <c r="L118" s="2">
        <f t="shared" ref="L118:L123" si="30">SUM(H118:K118)</f>
        <v>2800</v>
      </c>
      <c r="N118" s="2" t="s">
        <v>116</v>
      </c>
    </row>
    <row r="119" spans="1:14">
      <c r="A119" s="2"/>
      <c r="B119" s="2" t="s">
        <v>186</v>
      </c>
      <c r="C119" s="61"/>
      <c r="D119" s="58">
        <v>140</v>
      </c>
      <c r="E119" s="61"/>
      <c r="F119" s="48"/>
      <c r="G119" s="58">
        <v>14</v>
      </c>
      <c r="H119" s="48">
        <f t="shared" si="26"/>
        <v>0</v>
      </c>
      <c r="I119" s="48">
        <f t="shared" si="27"/>
        <v>1960</v>
      </c>
      <c r="J119" s="48">
        <f t="shared" si="28"/>
        <v>0</v>
      </c>
      <c r="K119" s="48">
        <f t="shared" si="29"/>
        <v>0</v>
      </c>
      <c r="L119" s="2">
        <f t="shared" si="30"/>
        <v>1960</v>
      </c>
      <c r="N119" s="2" t="s">
        <v>186</v>
      </c>
    </row>
    <row r="120" spans="1:14">
      <c r="A120" s="2"/>
      <c r="B120" s="2" t="s">
        <v>60</v>
      </c>
      <c r="C120" s="61"/>
      <c r="D120" s="58">
        <v>140</v>
      </c>
      <c r="E120" s="61"/>
      <c r="F120" s="48"/>
      <c r="G120" s="58">
        <v>16</v>
      </c>
      <c r="H120" s="48">
        <f t="shared" si="26"/>
        <v>0</v>
      </c>
      <c r="I120" s="48">
        <f t="shared" si="27"/>
        <v>2240</v>
      </c>
      <c r="J120" s="48">
        <f t="shared" si="28"/>
        <v>0</v>
      </c>
      <c r="K120" s="48">
        <f t="shared" si="29"/>
        <v>0</v>
      </c>
      <c r="L120" s="2">
        <f t="shared" si="30"/>
        <v>2240</v>
      </c>
      <c r="N120" s="2" t="s">
        <v>60</v>
      </c>
    </row>
    <row r="121" spans="1:14">
      <c r="A121" s="2"/>
      <c r="B121" s="2" t="s">
        <v>242</v>
      </c>
      <c r="C121" s="67">
        <v>9</v>
      </c>
      <c r="D121" s="64"/>
      <c r="E121" s="64"/>
      <c r="F121" s="48"/>
      <c r="G121" s="58">
        <v>3470.5</v>
      </c>
      <c r="H121" s="48">
        <f t="shared" si="26"/>
        <v>31234.5</v>
      </c>
      <c r="I121" s="48">
        <f t="shared" si="27"/>
        <v>0</v>
      </c>
      <c r="J121" s="48">
        <f t="shared" si="28"/>
        <v>0</v>
      </c>
      <c r="K121" s="48">
        <f t="shared" si="29"/>
        <v>0</v>
      </c>
      <c r="L121" s="2">
        <f t="shared" si="30"/>
        <v>31234.5</v>
      </c>
      <c r="N121" s="2" t="s">
        <v>242</v>
      </c>
    </row>
    <row r="122" spans="1:14">
      <c r="A122" s="2"/>
      <c r="B122" s="2" t="s">
        <v>93</v>
      </c>
      <c r="C122" s="61"/>
      <c r="D122" s="67">
        <v>12</v>
      </c>
      <c r="E122" s="64"/>
      <c r="F122" s="48"/>
      <c r="G122" s="58">
        <v>138.5</v>
      </c>
      <c r="H122" s="48">
        <f t="shared" si="26"/>
        <v>0</v>
      </c>
      <c r="I122" s="48">
        <f t="shared" si="27"/>
        <v>1662</v>
      </c>
      <c r="J122" s="48">
        <f t="shared" si="28"/>
        <v>0</v>
      </c>
      <c r="K122" s="48">
        <f t="shared" si="29"/>
        <v>0</v>
      </c>
      <c r="L122" s="2">
        <f t="shared" si="30"/>
        <v>1662</v>
      </c>
      <c r="N122" s="2" t="s">
        <v>93</v>
      </c>
    </row>
    <row r="123" spans="1:14">
      <c r="A123" s="2"/>
      <c r="B123" s="2" t="s">
        <v>13</v>
      </c>
      <c r="C123" s="61"/>
      <c r="D123" s="67">
        <v>200</v>
      </c>
      <c r="E123" s="64"/>
      <c r="F123" s="48"/>
      <c r="G123" s="58">
        <v>47.25</v>
      </c>
      <c r="H123" s="48">
        <f t="shared" si="26"/>
        <v>0</v>
      </c>
      <c r="I123" s="48">
        <f t="shared" si="27"/>
        <v>9450</v>
      </c>
      <c r="J123" s="48">
        <f t="shared" si="28"/>
        <v>0</v>
      </c>
      <c r="K123" s="48">
        <f t="shared" si="29"/>
        <v>0</v>
      </c>
      <c r="L123" s="2">
        <f t="shared" si="30"/>
        <v>9450</v>
      </c>
      <c r="N123" s="2" t="s">
        <v>13</v>
      </c>
    </row>
    <row r="124" spans="1:14" ht="15" customHeight="1">
      <c r="A124" s="2"/>
      <c r="B124" s="12" t="s">
        <v>196</v>
      </c>
      <c r="C124" s="61"/>
      <c r="D124" s="58">
        <v>70</v>
      </c>
      <c r="E124" s="61"/>
      <c r="F124" s="48"/>
      <c r="G124" s="58">
        <v>40</v>
      </c>
      <c r="H124" s="48">
        <f t="shared" si="21"/>
        <v>0</v>
      </c>
      <c r="I124" s="48">
        <f t="shared" si="22"/>
        <v>2800</v>
      </c>
      <c r="J124" s="48">
        <f t="shared" si="23"/>
        <v>0</v>
      </c>
      <c r="K124" s="48">
        <f t="shared" si="24"/>
        <v>0</v>
      </c>
      <c r="L124" s="2">
        <f t="shared" si="25"/>
        <v>2800</v>
      </c>
      <c r="N124" s="12" t="s">
        <v>196</v>
      </c>
    </row>
    <row r="125" spans="1:14" ht="12.75" customHeight="1">
      <c r="A125" s="2"/>
      <c r="B125" s="26" t="s">
        <v>294</v>
      </c>
      <c r="C125" s="58">
        <v>3</v>
      </c>
      <c r="D125" s="61"/>
      <c r="E125" s="61"/>
      <c r="F125" s="48"/>
      <c r="G125" s="58">
        <v>110</v>
      </c>
      <c r="H125" s="48">
        <f t="shared" si="21"/>
        <v>330</v>
      </c>
      <c r="I125" s="48">
        <f t="shared" si="22"/>
        <v>0</v>
      </c>
      <c r="J125" s="48">
        <f t="shared" si="23"/>
        <v>0</v>
      </c>
      <c r="K125" s="48">
        <f t="shared" si="24"/>
        <v>0</v>
      </c>
      <c r="L125" s="2">
        <f t="shared" si="25"/>
        <v>330</v>
      </c>
      <c r="N125" s="26" t="s">
        <v>294</v>
      </c>
    </row>
    <row r="126" spans="1:14">
      <c r="A126" s="2"/>
      <c r="B126" s="2" t="s">
        <v>227</v>
      </c>
      <c r="C126" s="61"/>
      <c r="D126" s="59">
        <v>0</v>
      </c>
      <c r="E126" s="61"/>
      <c r="F126" s="48"/>
      <c r="G126" s="58"/>
      <c r="H126" s="48">
        <f t="shared" si="21"/>
        <v>0</v>
      </c>
      <c r="I126" s="48">
        <f t="shared" si="22"/>
        <v>0</v>
      </c>
      <c r="J126" s="48">
        <f t="shared" si="23"/>
        <v>0</v>
      </c>
      <c r="K126" s="48">
        <f t="shared" si="24"/>
        <v>0</v>
      </c>
      <c r="L126" s="2">
        <f t="shared" si="25"/>
        <v>0</v>
      </c>
      <c r="N126" s="2" t="s">
        <v>227</v>
      </c>
    </row>
    <row r="127" spans="1:14">
      <c r="A127" s="2"/>
      <c r="B127" s="2" t="s">
        <v>71</v>
      </c>
      <c r="C127" s="61"/>
      <c r="D127" s="59">
        <v>200</v>
      </c>
      <c r="E127" s="61"/>
      <c r="F127" s="48"/>
      <c r="G127" s="58">
        <v>412</v>
      </c>
      <c r="H127" s="48">
        <f t="shared" si="21"/>
        <v>0</v>
      </c>
      <c r="I127" s="48">
        <f t="shared" si="22"/>
        <v>82400</v>
      </c>
      <c r="J127" s="48">
        <f t="shared" si="23"/>
        <v>0</v>
      </c>
      <c r="K127" s="48">
        <f t="shared" si="24"/>
        <v>0</v>
      </c>
      <c r="L127" s="2">
        <f t="shared" si="25"/>
        <v>82400</v>
      </c>
      <c r="N127" s="2" t="s">
        <v>71</v>
      </c>
    </row>
    <row r="128" spans="1:14">
      <c r="A128" s="2"/>
      <c r="B128" s="2" t="s">
        <v>113</v>
      </c>
      <c r="C128" s="61"/>
      <c r="D128" s="59">
        <v>100</v>
      </c>
      <c r="E128" s="61"/>
      <c r="F128" s="48"/>
      <c r="G128" s="58">
        <v>53</v>
      </c>
      <c r="H128" s="48">
        <f t="shared" si="21"/>
        <v>0</v>
      </c>
      <c r="I128" s="48">
        <f t="shared" si="22"/>
        <v>5300</v>
      </c>
      <c r="J128" s="48">
        <f t="shared" si="23"/>
        <v>0</v>
      </c>
      <c r="K128" s="48">
        <f t="shared" si="24"/>
        <v>0</v>
      </c>
      <c r="L128" s="2">
        <f t="shared" si="25"/>
        <v>5300</v>
      </c>
      <c r="N128" s="2" t="s">
        <v>113</v>
      </c>
    </row>
    <row r="129" spans="1:14">
      <c r="A129" s="2"/>
      <c r="B129" s="2" t="s">
        <v>61</v>
      </c>
      <c r="C129" s="61"/>
      <c r="D129" s="59">
        <v>150</v>
      </c>
      <c r="E129" s="61"/>
      <c r="F129" s="48"/>
      <c r="G129" s="58">
        <v>336.72</v>
      </c>
      <c r="H129" s="48">
        <f t="shared" si="21"/>
        <v>0</v>
      </c>
      <c r="I129" s="48">
        <f t="shared" si="22"/>
        <v>50508.000000000007</v>
      </c>
      <c r="J129" s="48">
        <f t="shared" si="23"/>
        <v>0</v>
      </c>
      <c r="K129" s="48">
        <f t="shared" si="24"/>
        <v>0</v>
      </c>
      <c r="L129" s="2">
        <f t="shared" si="25"/>
        <v>50508.000000000007</v>
      </c>
      <c r="N129" s="2" t="s">
        <v>61</v>
      </c>
    </row>
    <row r="130" spans="1:14">
      <c r="A130" s="2"/>
      <c r="B130" s="2" t="s">
        <v>163</v>
      </c>
      <c r="C130" s="61"/>
      <c r="D130" s="59">
        <v>15</v>
      </c>
      <c r="E130" s="61"/>
      <c r="F130" s="48"/>
      <c r="G130" s="39">
        <v>420</v>
      </c>
      <c r="H130" s="48">
        <f>C130*G130</f>
        <v>0</v>
      </c>
      <c r="I130" s="48">
        <f>D130*G130</f>
        <v>6300</v>
      </c>
      <c r="J130" s="48">
        <f>E130*G130</f>
        <v>0</v>
      </c>
      <c r="K130" s="48">
        <f>F130*G130</f>
        <v>0</v>
      </c>
      <c r="L130" s="2">
        <f>SUM(H130:K130)</f>
        <v>6300</v>
      </c>
      <c r="N130" s="2" t="s">
        <v>163</v>
      </c>
    </row>
    <row r="131" spans="1:14">
      <c r="A131" s="2"/>
      <c r="B131" s="2" t="s">
        <v>185</v>
      </c>
      <c r="C131" s="61"/>
      <c r="D131" s="59">
        <v>900</v>
      </c>
      <c r="E131" s="61"/>
      <c r="F131" s="48"/>
      <c r="G131" s="58">
        <v>30.5</v>
      </c>
      <c r="H131" s="48">
        <f t="shared" si="21"/>
        <v>0</v>
      </c>
      <c r="I131" s="48">
        <f t="shared" si="22"/>
        <v>27450</v>
      </c>
      <c r="J131" s="48">
        <f t="shared" si="23"/>
        <v>0</v>
      </c>
      <c r="K131" s="48">
        <f t="shared" si="24"/>
        <v>0</v>
      </c>
      <c r="L131" s="2">
        <f t="shared" si="25"/>
        <v>27450</v>
      </c>
      <c r="N131" s="2" t="s">
        <v>185</v>
      </c>
    </row>
    <row r="132" spans="1:14" ht="24">
      <c r="A132" s="23" t="s">
        <v>58</v>
      </c>
      <c r="B132" s="2"/>
      <c r="C132" s="61"/>
      <c r="D132" s="61"/>
      <c r="E132" s="61"/>
      <c r="F132" s="48"/>
      <c r="G132" s="48"/>
      <c r="H132" s="4">
        <f>SUM(H89:H131)</f>
        <v>117494.5</v>
      </c>
      <c r="I132" s="4">
        <f>SUM(I89:I131)</f>
        <v>922549</v>
      </c>
      <c r="J132" s="4">
        <f>SUM(J89:J131)</f>
        <v>0</v>
      </c>
      <c r="K132" s="4">
        <f>SUM(K89:K131)</f>
        <v>0</v>
      </c>
      <c r="L132" s="4">
        <f t="shared" si="25"/>
        <v>1040043.5</v>
      </c>
      <c r="N132" s="2"/>
    </row>
    <row r="133" spans="1:14">
      <c r="A133" s="27">
        <v>7</v>
      </c>
      <c r="B133" s="86" t="s">
        <v>335</v>
      </c>
      <c r="C133" s="61"/>
      <c r="D133" s="61"/>
      <c r="E133" s="61"/>
      <c r="F133" s="48"/>
      <c r="G133" s="48"/>
      <c r="H133" s="48"/>
      <c r="I133" s="48"/>
      <c r="J133" s="48"/>
      <c r="K133" s="48"/>
      <c r="L133" s="2"/>
      <c r="N133" s="107" t="s">
        <v>335</v>
      </c>
    </row>
    <row r="134" spans="1:14" ht="15.75" customHeight="1">
      <c r="A134" s="2"/>
      <c r="B134" s="25" t="s">
        <v>240</v>
      </c>
      <c r="C134" s="61"/>
      <c r="D134" s="61"/>
      <c r="E134" s="58">
        <v>0</v>
      </c>
      <c r="F134" s="48"/>
      <c r="G134" s="58"/>
      <c r="H134" s="48">
        <f t="shared" ref="H134:H151" si="31">C134*G134</f>
        <v>0</v>
      </c>
      <c r="I134" s="48">
        <f t="shared" ref="I134:I151" si="32">D134*G134</f>
        <v>0</v>
      </c>
      <c r="J134" s="48">
        <f t="shared" ref="J134:J151" si="33">E134*G134</f>
        <v>0</v>
      </c>
      <c r="K134" s="48">
        <f t="shared" ref="K134:K151" si="34">F134*G134</f>
        <v>0</v>
      </c>
      <c r="L134" s="2">
        <f t="shared" ref="L134:L151" si="35">SUM(H134:K134)</f>
        <v>0</v>
      </c>
      <c r="N134" s="25" t="s">
        <v>240</v>
      </c>
    </row>
    <row r="135" spans="1:14">
      <c r="A135" s="2"/>
      <c r="B135" s="5" t="s">
        <v>112</v>
      </c>
      <c r="C135" s="61"/>
      <c r="D135" s="62"/>
      <c r="E135" s="58">
        <v>40</v>
      </c>
      <c r="F135" s="48"/>
      <c r="G135" s="58">
        <v>37</v>
      </c>
      <c r="H135" s="48">
        <f t="shared" si="31"/>
        <v>0</v>
      </c>
      <c r="I135" s="48">
        <f t="shared" si="32"/>
        <v>0</v>
      </c>
      <c r="J135" s="48">
        <f t="shared" si="33"/>
        <v>1480</v>
      </c>
      <c r="K135" s="48">
        <f t="shared" si="34"/>
        <v>0</v>
      </c>
      <c r="L135" s="2">
        <f t="shared" si="35"/>
        <v>1480</v>
      </c>
      <c r="N135" s="5" t="s">
        <v>112</v>
      </c>
    </row>
    <row r="136" spans="1:14">
      <c r="A136" s="2"/>
      <c r="B136" s="5" t="s">
        <v>274</v>
      </c>
      <c r="C136" s="62"/>
      <c r="D136" s="62"/>
      <c r="E136" s="76">
        <v>30</v>
      </c>
      <c r="F136" s="50"/>
      <c r="G136" s="77">
        <v>55</v>
      </c>
      <c r="H136" s="48">
        <f t="shared" si="31"/>
        <v>0</v>
      </c>
      <c r="I136" s="48">
        <f t="shared" si="32"/>
        <v>0</v>
      </c>
      <c r="J136" s="48">
        <f t="shared" si="33"/>
        <v>1650</v>
      </c>
      <c r="K136" s="48">
        <f t="shared" si="34"/>
        <v>0</v>
      </c>
      <c r="L136" s="2">
        <f t="shared" si="35"/>
        <v>1650</v>
      </c>
      <c r="N136" s="5" t="s">
        <v>274</v>
      </c>
    </row>
    <row r="137" spans="1:14" ht="16.5" customHeight="1">
      <c r="A137" s="2"/>
      <c r="B137" s="5" t="s">
        <v>62</v>
      </c>
      <c r="C137" s="61"/>
      <c r="D137" s="61"/>
      <c r="E137" s="58">
        <v>5</v>
      </c>
      <c r="F137" s="48"/>
      <c r="G137" s="58">
        <v>385</v>
      </c>
      <c r="H137" s="48">
        <f t="shared" si="31"/>
        <v>0</v>
      </c>
      <c r="I137" s="48">
        <f t="shared" si="32"/>
        <v>0</v>
      </c>
      <c r="J137" s="48">
        <f t="shared" si="33"/>
        <v>1925</v>
      </c>
      <c r="K137" s="48">
        <f t="shared" si="34"/>
        <v>0</v>
      </c>
      <c r="L137" s="2">
        <f t="shared" si="35"/>
        <v>1925</v>
      </c>
      <c r="N137" s="5" t="s">
        <v>62</v>
      </c>
    </row>
    <row r="138" spans="1:14" ht="15.75" customHeight="1">
      <c r="A138" s="18"/>
      <c r="B138" s="2" t="s">
        <v>74</v>
      </c>
      <c r="C138" s="61"/>
      <c r="D138" s="62"/>
      <c r="E138" s="58">
        <v>4</v>
      </c>
      <c r="F138" s="48"/>
      <c r="G138" s="58">
        <v>1500</v>
      </c>
      <c r="H138" s="48">
        <f t="shared" si="31"/>
        <v>0</v>
      </c>
      <c r="I138" s="48">
        <f t="shared" si="32"/>
        <v>0</v>
      </c>
      <c r="J138" s="48">
        <f t="shared" si="33"/>
        <v>6000</v>
      </c>
      <c r="K138" s="48">
        <f t="shared" si="34"/>
        <v>0</v>
      </c>
      <c r="L138" s="2">
        <f t="shared" si="35"/>
        <v>6000</v>
      </c>
      <c r="N138" s="2" t="s">
        <v>74</v>
      </c>
    </row>
    <row r="139" spans="1:14">
      <c r="A139" s="2"/>
      <c r="B139" s="5" t="s">
        <v>184</v>
      </c>
      <c r="C139" s="61"/>
      <c r="D139" s="61"/>
      <c r="E139" s="58">
        <v>15</v>
      </c>
      <c r="F139" s="48"/>
      <c r="G139" s="58">
        <v>1400</v>
      </c>
      <c r="H139" s="48">
        <f t="shared" si="31"/>
        <v>0</v>
      </c>
      <c r="I139" s="48">
        <f t="shared" si="32"/>
        <v>0</v>
      </c>
      <c r="J139" s="48">
        <f t="shared" si="33"/>
        <v>21000</v>
      </c>
      <c r="K139" s="48">
        <f t="shared" si="34"/>
        <v>0</v>
      </c>
      <c r="L139" s="2">
        <f t="shared" si="35"/>
        <v>21000</v>
      </c>
      <c r="N139" s="5" t="s">
        <v>184</v>
      </c>
    </row>
    <row r="140" spans="1:14">
      <c r="A140" s="2"/>
      <c r="B140" s="5" t="s">
        <v>273</v>
      </c>
      <c r="C140" s="61"/>
      <c r="D140" s="61"/>
      <c r="E140" s="58">
        <v>15</v>
      </c>
      <c r="F140" s="48"/>
      <c r="G140" s="58">
        <v>2668.5</v>
      </c>
      <c r="H140" s="48">
        <f t="shared" si="31"/>
        <v>0</v>
      </c>
      <c r="I140" s="48">
        <f t="shared" si="32"/>
        <v>0</v>
      </c>
      <c r="J140" s="48">
        <f t="shared" si="33"/>
        <v>40027.5</v>
      </c>
      <c r="K140" s="48">
        <f t="shared" si="34"/>
        <v>0</v>
      </c>
      <c r="L140" s="2">
        <f t="shared" si="35"/>
        <v>40027.5</v>
      </c>
      <c r="N140" s="5" t="s">
        <v>273</v>
      </c>
    </row>
    <row r="141" spans="1:14">
      <c r="A141" s="2"/>
      <c r="B141" s="42" t="s">
        <v>79</v>
      </c>
      <c r="C141" s="61"/>
      <c r="D141" s="61"/>
      <c r="E141" s="58">
        <v>4</v>
      </c>
      <c r="F141" s="48"/>
      <c r="G141" s="58">
        <v>151</v>
      </c>
      <c r="H141" s="48">
        <f t="shared" si="31"/>
        <v>0</v>
      </c>
      <c r="I141" s="48">
        <f t="shared" si="32"/>
        <v>0</v>
      </c>
      <c r="J141" s="48">
        <f t="shared" si="33"/>
        <v>604</v>
      </c>
      <c r="K141" s="48">
        <f t="shared" si="34"/>
        <v>0</v>
      </c>
      <c r="L141" s="2">
        <f t="shared" si="35"/>
        <v>604</v>
      </c>
      <c r="N141" s="42" t="s">
        <v>79</v>
      </c>
    </row>
    <row r="142" spans="1:14">
      <c r="A142" s="2"/>
      <c r="B142" s="2" t="s">
        <v>277</v>
      </c>
      <c r="C142" s="61"/>
      <c r="D142" s="62"/>
      <c r="E142" s="58">
        <v>5</v>
      </c>
      <c r="F142" s="48"/>
      <c r="G142" s="58">
        <v>60</v>
      </c>
      <c r="H142" s="48">
        <f t="shared" si="31"/>
        <v>0</v>
      </c>
      <c r="I142" s="48">
        <f t="shared" si="32"/>
        <v>0</v>
      </c>
      <c r="J142" s="48">
        <f t="shared" si="33"/>
        <v>300</v>
      </c>
      <c r="K142" s="48">
        <f t="shared" si="34"/>
        <v>0</v>
      </c>
      <c r="L142" s="2">
        <f t="shared" si="35"/>
        <v>300</v>
      </c>
      <c r="N142" s="2" t="s">
        <v>277</v>
      </c>
    </row>
    <row r="143" spans="1:14">
      <c r="A143" s="2"/>
      <c r="B143" s="2" t="s">
        <v>76</v>
      </c>
      <c r="C143" s="61"/>
      <c r="D143" s="61"/>
      <c r="E143" s="58">
        <v>225</v>
      </c>
      <c r="F143" s="48"/>
      <c r="G143" s="58">
        <v>14</v>
      </c>
      <c r="H143" s="48">
        <f t="shared" si="31"/>
        <v>0</v>
      </c>
      <c r="I143" s="48">
        <f t="shared" si="32"/>
        <v>0</v>
      </c>
      <c r="J143" s="48">
        <f t="shared" si="33"/>
        <v>3150</v>
      </c>
      <c r="K143" s="48">
        <f t="shared" si="34"/>
        <v>0</v>
      </c>
      <c r="L143" s="2">
        <f t="shared" si="35"/>
        <v>3150</v>
      </c>
      <c r="N143" s="2" t="s">
        <v>76</v>
      </c>
    </row>
    <row r="144" spans="1:14">
      <c r="A144" s="2"/>
      <c r="B144" s="2" t="s">
        <v>187</v>
      </c>
      <c r="C144" s="61"/>
      <c r="D144" s="61"/>
      <c r="E144" s="58">
        <v>1275</v>
      </c>
      <c r="F144" s="48"/>
      <c r="G144" s="58">
        <v>14</v>
      </c>
      <c r="H144" s="48">
        <f t="shared" si="31"/>
        <v>0</v>
      </c>
      <c r="I144" s="48">
        <f t="shared" si="32"/>
        <v>0</v>
      </c>
      <c r="J144" s="48">
        <f t="shared" si="33"/>
        <v>17850</v>
      </c>
      <c r="K144" s="48">
        <f t="shared" si="34"/>
        <v>0</v>
      </c>
      <c r="L144" s="2">
        <f t="shared" si="35"/>
        <v>17850</v>
      </c>
      <c r="N144" s="2" t="s">
        <v>187</v>
      </c>
    </row>
    <row r="145" spans="1:14">
      <c r="A145" s="2"/>
      <c r="B145" s="2" t="s">
        <v>182</v>
      </c>
      <c r="C145" s="61"/>
      <c r="D145" s="61"/>
      <c r="E145" s="39">
        <v>8</v>
      </c>
      <c r="F145" s="48"/>
      <c r="G145" s="58">
        <v>80</v>
      </c>
      <c r="H145" s="48">
        <f t="shared" si="31"/>
        <v>0</v>
      </c>
      <c r="I145" s="48">
        <f t="shared" si="32"/>
        <v>0</v>
      </c>
      <c r="J145" s="48">
        <f t="shared" si="33"/>
        <v>640</v>
      </c>
      <c r="K145" s="48">
        <f t="shared" si="34"/>
        <v>0</v>
      </c>
      <c r="L145" s="2">
        <f t="shared" si="35"/>
        <v>640</v>
      </c>
      <c r="N145" s="2" t="s">
        <v>182</v>
      </c>
    </row>
    <row r="146" spans="1:14" ht="15" customHeight="1">
      <c r="A146" s="2"/>
      <c r="B146" s="11" t="s">
        <v>201</v>
      </c>
      <c r="C146" s="61"/>
      <c r="D146" s="64"/>
      <c r="E146" s="67">
        <v>5</v>
      </c>
      <c r="F146" s="48"/>
      <c r="G146" s="58">
        <v>600</v>
      </c>
      <c r="H146" s="48">
        <f t="shared" si="31"/>
        <v>0</v>
      </c>
      <c r="I146" s="48">
        <f t="shared" si="32"/>
        <v>0</v>
      </c>
      <c r="J146" s="48">
        <f t="shared" si="33"/>
        <v>3000</v>
      </c>
      <c r="K146" s="48">
        <f t="shared" si="34"/>
        <v>0</v>
      </c>
      <c r="L146" s="2">
        <f t="shared" si="35"/>
        <v>3000</v>
      </c>
      <c r="N146" s="11" t="s">
        <v>201</v>
      </c>
    </row>
    <row r="147" spans="1:14" ht="15.75" customHeight="1">
      <c r="A147" s="2"/>
      <c r="B147" s="11" t="s">
        <v>200</v>
      </c>
      <c r="C147" s="64"/>
      <c r="D147" s="64"/>
      <c r="E147" s="67">
        <v>11</v>
      </c>
      <c r="F147" s="48"/>
      <c r="G147" s="58">
        <v>450</v>
      </c>
      <c r="H147" s="48">
        <f t="shared" si="31"/>
        <v>0</v>
      </c>
      <c r="I147" s="48">
        <f t="shared" si="32"/>
        <v>0</v>
      </c>
      <c r="J147" s="48">
        <f t="shared" si="33"/>
        <v>4950</v>
      </c>
      <c r="K147" s="48">
        <f t="shared" si="34"/>
        <v>0</v>
      </c>
      <c r="L147" s="2">
        <f t="shared" si="35"/>
        <v>4950</v>
      </c>
      <c r="N147" s="11" t="s">
        <v>200</v>
      </c>
    </row>
    <row r="148" spans="1:14">
      <c r="A148" s="2"/>
      <c r="B148" s="2" t="s">
        <v>162</v>
      </c>
      <c r="C148" s="64"/>
      <c r="D148" s="64"/>
      <c r="E148" s="67">
        <v>37</v>
      </c>
      <c r="F148" s="48"/>
      <c r="G148" s="58">
        <v>300</v>
      </c>
      <c r="H148" s="48">
        <f t="shared" si="31"/>
        <v>0</v>
      </c>
      <c r="I148" s="48">
        <f t="shared" si="32"/>
        <v>0</v>
      </c>
      <c r="J148" s="48">
        <f t="shared" si="33"/>
        <v>11100</v>
      </c>
      <c r="K148" s="48">
        <f t="shared" si="34"/>
        <v>0</v>
      </c>
      <c r="L148" s="2">
        <f t="shared" si="35"/>
        <v>11100</v>
      </c>
      <c r="N148" s="2" t="s">
        <v>162</v>
      </c>
    </row>
    <row r="149" spans="1:14" ht="17.25" customHeight="1">
      <c r="A149" s="2"/>
      <c r="B149" s="2" t="s">
        <v>202</v>
      </c>
      <c r="C149" s="61"/>
      <c r="D149" s="61"/>
      <c r="E149" s="58">
        <v>0</v>
      </c>
      <c r="F149" s="48"/>
      <c r="G149" s="58"/>
      <c r="H149" s="48">
        <f t="shared" si="31"/>
        <v>0</v>
      </c>
      <c r="I149" s="48">
        <f t="shared" si="32"/>
        <v>0</v>
      </c>
      <c r="J149" s="48">
        <f t="shared" si="33"/>
        <v>0</v>
      </c>
      <c r="K149" s="48">
        <f t="shared" si="34"/>
        <v>0</v>
      </c>
      <c r="L149" s="2">
        <f t="shared" si="35"/>
        <v>0</v>
      </c>
      <c r="N149" s="2" t="s">
        <v>202</v>
      </c>
    </row>
    <row r="150" spans="1:14" ht="15.75" customHeight="1">
      <c r="A150" s="2"/>
      <c r="B150" s="2" t="s">
        <v>115</v>
      </c>
      <c r="C150" s="61"/>
      <c r="D150" s="64"/>
      <c r="E150" s="67">
        <v>9</v>
      </c>
      <c r="F150" s="48"/>
      <c r="G150" s="58">
        <v>48</v>
      </c>
      <c r="H150" s="48">
        <f t="shared" si="31"/>
        <v>0</v>
      </c>
      <c r="I150" s="48">
        <f t="shared" si="32"/>
        <v>0</v>
      </c>
      <c r="J150" s="48">
        <f t="shared" si="33"/>
        <v>432</v>
      </c>
      <c r="K150" s="48">
        <f t="shared" si="34"/>
        <v>0</v>
      </c>
      <c r="L150" s="2">
        <f t="shared" si="35"/>
        <v>432</v>
      </c>
      <c r="N150" s="2" t="s">
        <v>115</v>
      </c>
    </row>
    <row r="151" spans="1:14">
      <c r="A151" s="2"/>
      <c r="B151" s="2" t="s">
        <v>183</v>
      </c>
      <c r="C151" s="61"/>
      <c r="D151" s="64"/>
      <c r="E151" s="67">
        <v>15</v>
      </c>
      <c r="F151" s="48"/>
      <c r="G151" s="58">
        <v>48</v>
      </c>
      <c r="H151" s="48">
        <f t="shared" si="31"/>
        <v>0</v>
      </c>
      <c r="I151" s="48">
        <f t="shared" si="32"/>
        <v>0</v>
      </c>
      <c r="J151" s="48">
        <f t="shared" si="33"/>
        <v>720</v>
      </c>
      <c r="K151" s="48">
        <f t="shared" si="34"/>
        <v>0</v>
      </c>
      <c r="L151" s="2">
        <f t="shared" si="35"/>
        <v>720</v>
      </c>
      <c r="N151" s="2" t="s">
        <v>183</v>
      </c>
    </row>
    <row r="152" spans="1:14">
      <c r="A152" s="2"/>
      <c r="B152" s="2" t="s">
        <v>93</v>
      </c>
      <c r="C152" s="64"/>
      <c r="D152" s="64"/>
      <c r="E152" s="67">
        <v>275</v>
      </c>
      <c r="F152" s="48"/>
      <c r="G152" s="58">
        <v>138.5</v>
      </c>
      <c r="H152" s="48"/>
      <c r="I152" s="48"/>
      <c r="J152" s="48"/>
      <c r="K152" s="48"/>
      <c r="L152" s="2"/>
      <c r="N152" s="2" t="s">
        <v>93</v>
      </c>
    </row>
    <row r="153" spans="1:14">
      <c r="A153" s="2"/>
      <c r="B153" s="2" t="s">
        <v>238</v>
      </c>
      <c r="C153" s="61"/>
      <c r="D153" s="64"/>
      <c r="E153" s="67">
        <v>200</v>
      </c>
      <c r="F153" s="48"/>
      <c r="G153" s="58">
        <v>80</v>
      </c>
      <c r="H153" s="48">
        <f>C153*G153</f>
        <v>0</v>
      </c>
      <c r="I153" s="48">
        <f>D153*G153</f>
        <v>0</v>
      </c>
      <c r="J153" s="48">
        <f>E153*G153</f>
        <v>16000</v>
      </c>
      <c r="K153" s="48">
        <f>F153*G153</f>
        <v>0</v>
      </c>
      <c r="L153" s="2">
        <f>SUM(H153:K153)</f>
        <v>16000</v>
      </c>
      <c r="N153" s="2" t="s">
        <v>238</v>
      </c>
    </row>
    <row r="154" spans="1:14" ht="15.75" customHeight="1">
      <c r="A154" s="2"/>
      <c r="B154" s="12" t="s">
        <v>196</v>
      </c>
      <c r="C154" s="61"/>
      <c r="D154" s="64"/>
      <c r="E154" s="58">
        <v>30</v>
      </c>
      <c r="F154" s="48"/>
      <c r="G154" s="58">
        <v>40</v>
      </c>
      <c r="H154" s="48"/>
      <c r="I154" s="48"/>
      <c r="J154" s="48"/>
      <c r="K154" s="48"/>
      <c r="L154" s="2"/>
      <c r="N154" s="12" t="s">
        <v>196</v>
      </c>
    </row>
    <row r="155" spans="1:14">
      <c r="A155" s="2"/>
      <c r="B155" s="2" t="s">
        <v>261</v>
      </c>
      <c r="C155" s="61"/>
      <c r="D155" s="62"/>
      <c r="E155" s="58">
        <v>1</v>
      </c>
      <c r="F155" s="48"/>
      <c r="G155" s="58">
        <v>600</v>
      </c>
      <c r="H155" s="48">
        <f>C155*G155</f>
        <v>0</v>
      </c>
      <c r="I155" s="48">
        <f>D155*G155</f>
        <v>0</v>
      </c>
      <c r="J155" s="48">
        <f>E155*G155</f>
        <v>600</v>
      </c>
      <c r="K155" s="48">
        <f>F155*G155</f>
        <v>0</v>
      </c>
      <c r="L155" s="2">
        <f>SUM(H155:K155)</f>
        <v>600</v>
      </c>
      <c r="N155" s="2" t="s">
        <v>261</v>
      </c>
    </row>
    <row r="156" spans="1:14">
      <c r="A156" s="31"/>
      <c r="B156" s="2" t="s">
        <v>195</v>
      </c>
      <c r="C156" s="61"/>
      <c r="D156" s="61"/>
      <c r="E156" s="58">
        <v>8</v>
      </c>
      <c r="F156" s="48"/>
      <c r="G156" s="58">
        <v>370</v>
      </c>
      <c r="H156" s="48">
        <f t="shared" ref="H156:H170" si="36">C156*G156</f>
        <v>0</v>
      </c>
      <c r="I156" s="48">
        <f t="shared" ref="I156:I170" si="37">D156*G156</f>
        <v>0</v>
      </c>
      <c r="J156" s="48">
        <f t="shared" ref="J156:J170" si="38">E156*G156</f>
        <v>2960</v>
      </c>
      <c r="K156" s="48">
        <f t="shared" ref="K156:K170" si="39">F156*G156</f>
        <v>0</v>
      </c>
      <c r="L156" s="2">
        <f t="shared" ref="L156:L170" si="40">SUM(H156:K156)</f>
        <v>2960</v>
      </c>
      <c r="N156" s="2" t="s">
        <v>195</v>
      </c>
    </row>
    <row r="157" spans="1:14">
      <c r="A157" s="2"/>
      <c r="B157" s="2" t="s">
        <v>279</v>
      </c>
      <c r="C157" s="61"/>
      <c r="D157" s="61"/>
      <c r="E157" s="58">
        <v>7</v>
      </c>
      <c r="F157" s="48"/>
      <c r="G157" s="58">
        <v>220</v>
      </c>
      <c r="H157" s="48">
        <f t="shared" si="36"/>
        <v>0</v>
      </c>
      <c r="I157" s="48">
        <f t="shared" si="37"/>
        <v>0</v>
      </c>
      <c r="J157" s="48">
        <f t="shared" si="38"/>
        <v>1540</v>
      </c>
      <c r="K157" s="48">
        <f t="shared" si="39"/>
        <v>0</v>
      </c>
      <c r="L157" s="2">
        <f t="shared" si="40"/>
        <v>1540</v>
      </c>
      <c r="N157" s="2" t="s">
        <v>279</v>
      </c>
    </row>
    <row r="158" spans="1:14">
      <c r="A158" s="2"/>
      <c r="B158" s="2" t="s">
        <v>104</v>
      </c>
      <c r="C158" s="61"/>
      <c r="D158" s="61"/>
      <c r="E158" s="58">
        <v>5</v>
      </c>
      <c r="F158" s="48"/>
      <c r="G158" s="58">
        <v>1300</v>
      </c>
      <c r="H158" s="48">
        <f t="shared" si="36"/>
        <v>0</v>
      </c>
      <c r="I158" s="48">
        <f t="shared" si="37"/>
        <v>0</v>
      </c>
      <c r="J158" s="48">
        <f t="shared" si="38"/>
        <v>6500</v>
      </c>
      <c r="K158" s="48">
        <f t="shared" si="39"/>
        <v>0</v>
      </c>
      <c r="L158" s="2">
        <f t="shared" si="40"/>
        <v>6500</v>
      </c>
      <c r="N158" s="2" t="s">
        <v>104</v>
      </c>
    </row>
    <row r="159" spans="1:14">
      <c r="A159" s="2"/>
      <c r="B159" s="2" t="s">
        <v>120</v>
      </c>
      <c r="C159" s="61"/>
      <c r="D159" s="61"/>
      <c r="E159" s="58">
        <v>2</v>
      </c>
      <c r="F159" s="48"/>
      <c r="G159" s="58">
        <v>3500</v>
      </c>
      <c r="H159" s="48">
        <f t="shared" si="36"/>
        <v>0</v>
      </c>
      <c r="I159" s="48">
        <f t="shared" si="37"/>
        <v>0</v>
      </c>
      <c r="J159" s="48">
        <f t="shared" si="38"/>
        <v>7000</v>
      </c>
      <c r="K159" s="48">
        <f t="shared" si="39"/>
        <v>0</v>
      </c>
      <c r="L159" s="2">
        <f t="shared" si="40"/>
        <v>7000</v>
      </c>
      <c r="N159" s="2" t="s">
        <v>120</v>
      </c>
    </row>
    <row r="160" spans="1:14">
      <c r="A160" s="2"/>
      <c r="B160" s="2" t="s">
        <v>105</v>
      </c>
      <c r="C160" s="61"/>
      <c r="D160" s="61"/>
      <c r="E160" s="58">
        <v>3</v>
      </c>
      <c r="F160" s="48"/>
      <c r="G160" s="58">
        <v>90</v>
      </c>
      <c r="H160" s="48">
        <f t="shared" si="36"/>
        <v>0</v>
      </c>
      <c r="I160" s="48">
        <f t="shared" si="37"/>
        <v>0</v>
      </c>
      <c r="J160" s="48">
        <f t="shared" si="38"/>
        <v>270</v>
      </c>
      <c r="K160" s="48">
        <f t="shared" si="39"/>
        <v>0</v>
      </c>
      <c r="L160" s="2">
        <f t="shared" si="40"/>
        <v>270</v>
      </c>
      <c r="N160" s="2" t="s">
        <v>105</v>
      </c>
    </row>
    <row r="161" spans="1:14">
      <c r="A161" s="2"/>
      <c r="B161" s="2" t="s">
        <v>126</v>
      </c>
      <c r="C161" s="61"/>
      <c r="D161" s="61"/>
      <c r="E161" s="58">
        <v>7</v>
      </c>
      <c r="F161" s="48"/>
      <c r="G161" s="58">
        <v>750</v>
      </c>
      <c r="H161" s="48">
        <f t="shared" si="36"/>
        <v>0</v>
      </c>
      <c r="I161" s="48">
        <f t="shared" si="37"/>
        <v>0</v>
      </c>
      <c r="J161" s="48">
        <f t="shared" si="38"/>
        <v>5250</v>
      </c>
      <c r="K161" s="48">
        <f t="shared" si="39"/>
        <v>0</v>
      </c>
      <c r="L161" s="2">
        <f t="shared" si="40"/>
        <v>5250</v>
      </c>
      <c r="N161" s="2" t="s">
        <v>126</v>
      </c>
    </row>
    <row r="162" spans="1:14" ht="15" customHeight="1">
      <c r="A162" s="2"/>
      <c r="B162" s="2" t="s">
        <v>280</v>
      </c>
      <c r="C162" s="61"/>
      <c r="D162" s="61"/>
      <c r="E162" s="58">
        <v>3</v>
      </c>
      <c r="F162" s="48"/>
      <c r="G162" s="58">
        <v>200</v>
      </c>
      <c r="H162" s="48">
        <f t="shared" si="36"/>
        <v>0</v>
      </c>
      <c r="I162" s="48">
        <f t="shared" si="37"/>
        <v>0</v>
      </c>
      <c r="J162" s="48">
        <f t="shared" si="38"/>
        <v>600</v>
      </c>
      <c r="K162" s="48">
        <f t="shared" si="39"/>
        <v>0</v>
      </c>
      <c r="L162" s="2">
        <f t="shared" si="40"/>
        <v>600</v>
      </c>
      <c r="N162" s="2" t="s">
        <v>280</v>
      </c>
    </row>
    <row r="163" spans="1:14" ht="13.5" customHeight="1">
      <c r="A163" s="2"/>
      <c r="B163" s="11" t="s">
        <v>272</v>
      </c>
      <c r="C163" s="61"/>
      <c r="D163" s="61"/>
      <c r="E163" s="58">
        <v>20</v>
      </c>
      <c r="F163" s="48"/>
      <c r="G163" s="58">
        <v>50</v>
      </c>
      <c r="H163" s="48">
        <f t="shared" si="36"/>
        <v>0</v>
      </c>
      <c r="I163" s="48">
        <f t="shared" si="37"/>
        <v>0</v>
      </c>
      <c r="J163" s="48">
        <f t="shared" si="38"/>
        <v>1000</v>
      </c>
      <c r="K163" s="48">
        <f t="shared" si="39"/>
        <v>0</v>
      </c>
      <c r="L163" s="2">
        <f t="shared" si="40"/>
        <v>1000</v>
      </c>
      <c r="N163" s="11" t="s">
        <v>272</v>
      </c>
    </row>
    <row r="164" spans="1:14" ht="14.25" customHeight="1">
      <c r="A164" s="2"/>
      <c r="B164" s="11" t="s">
        <v>266</v>
      </c>
      <c r="C164" s="61"/>
      <c r="D164" s="61"/>
      <c r="E164" s="58">
        <v>22</v>
      </c>
      <c r="F164" s="48"/>
      <c r="G164" s="58">
        <v>350</v>
      </c>
      <c r="H164" s="48">
        <f t="shared" si="36"/>
        <v>0</v>
      </c>
      <c r="I164" s="48">
        <f t="shared" si="37"/>
        <v>0</v>
      </c>
      <c r="J164" s="48">
        <f t="shared" si="38"/>
        <v>7700</v>
      </c>
      <c r="K164" s="48">
        <f t="shared" si="39"/>
        <v>0</v>
      </c>
      <c r="L164" s="2">
        <f t="shared" si="40"/>
        <v>7700</v>
      </c>
      <c r="N164" s="11" t="s">
        <v>266</v>
      </c>
    </row>
    <row r="165" spans="1:14">
      <c r="A165" s="2"/>
      <c r="B165" s="2" t="s">
        <v>7</v>
      </c>
      <c r="C165" s="61"/>
      <c r="D165" s="61"/>
      <c r="E165" s="58">
        <v>1</v>
      </c>
      <c r="F165" s="48"/>
      <c r="G165" s="58">
        <v>2600</v>
      </c>
      <c r="H165" s="48">
        <f t="shared" si="36"/>
        <v>0</v>
      </c>
      <c r="I165" s="48">
        <f t="shared" si="37"/>
        <v>0</v>
      </c>
      <c r="J165" s="48">
        <f t="shared" si="38"/>
        <v>2600</v>
      </c>
      <c r="K165" s="48">
        <f t="shared" si="39"/>
        <v>0</v>
      </c>
      <c r="L165" s="2">
        <f t="shared" si="40"/>
        <v>2600</v>
      </c>
      <c r="N165" s="2" t="s">
        <v>7</v>
      </c>
    </row>
    <row r="166" spans="1:14">
      <c r="A166" s="2"/>
      <c r="B166" s="2" t="s">
        <v>283</v>
      </c>
      <c r="C166" s="61"/>
      <c r="D166" s="61"/>
      <c r="E166" s="58">
        <v>45</v>
      </c>
      <c r="F166" s="48"/>
      <c r="G166" s="58">
        <v>145</v>
      </c>
      <c r="H166" s="48">
        <f t="shared" si="36"/>
        <v>0</v>
      </c>
      <c r="I166" s="48">
        <f t="shared" si="37"/>
        <v>0</v>
      </c>
      <c r="J166" s="48">
        <f t="shared" si="38"/>
        <v>6525</v>
      </c>
      <c r="K166" s="48">
        <f t="shared" si="39"/>
        <v>0</v>
      </c>
      <c r="L166" s="2">
        <f t="shared" si="40"/>
        <v>6525</v>
      </c>
      <c r="N166" s="2" t="s">
        <v>283</v>
      </c>
    </row>
    <row r="167" spans="1:14">
      <c r="A167" s="2"/>
      <c r="B167" s="2" t="s">
        <v>278</v>
      </c>
      <c r="C167" s="61"/>
      <c r="D167" s="61"/>
      <c r="E167" s="58">
        <v>1</v>
      </c>
      <c r="F167" s="48"/>
      <c r="G167" s="58">
        <v>485</v>
      </c>
      <c r="H167" s="48">
        <f t="shared" si="36"/>
        <v>0</v>
      </c>
      <c r="I167" s="48">
        <f t="shared" si="37"/>
        <v>0</v>
      </c>
      <c r="J167" s="48">
        <f t="shared" si="38"/>
        <v>485</v>
      </c>
      <c r="K167" s="48">
        <f t="shared" si="39"/>
        <v>0</v>
      </c>
      <c r="L167" s="2">
        <f t="shared" si="40"/>
        <v>485</v>
      </c>
      <c r="N167" s="2" t="s">
        <v>278</v>
      </c>
    </row>
    <row r="168" spans="1:14">
      <c r="A168" s="2"/>
      <c r="B168" s="2" t="s">
        <v>178</v>
      </c>
      <c r="C168" s="61"/>
      <c r="D168" s="61"/>
      <c r="E168" s="58">
        <v>5</v>
      </c>
      <c r="F168" s="48"/>
      <c r="G168" s="58">
        <v>2800</v>
      </c>
      <c r="H168" s="48">
        <f t="shared" si="36"/>
        <v>0</v>
      </c>
      <c r="I168" s="48">
        <f t="shared" si="37"/>
        <v>0</v>
      </c>
      <c r="J168" s="48">
        <f t="shared" si="38"/>
        <v>14000</v>
      </c>
      <c r="K168" s="48">
        <f t="shared" si="39"/>
        <v>0</v>
      </c>
      <c r="L168" s="2">
        <f t="shared" si="40"/>
        <v>14000</v>
      </c>
      <c r="N168" s="2" t="s">
        <v>178</v>
      </c>
    </row>
    <row r="169" spans="1:14">
      <c r="A169" s="2"/>
      <c r="B169" s="2" t="s">
        <v>284</v>
      </c>
      <c r="C169" s="61"/>
      <c r="D169" s="61"/>
      <c r="E169" s="58">
        <v>25</v>
      </c>
      <c r="F169" s="48"/>
      <c r="G169" s="58">
        <v>32.5</v>
      </c>
      <c r="H169" s="48">
        <f t="shared" si="36"/>
        <v>0</v>
      </c>
      <c r="I169" s="48">
        <f t="shared" si="37"/>
        <v>0</v>
      </c>
      <c r="J169" s="48">
        <f t="shared" si="38"/>
        <v>812.5</v>
      </c>
      <c r="K169" s="48">
        <f t="shared" si="39"/>
        <v>0</v>
      </c>
      <c r="L169" s="2">
        <f t="shared" si="40"/>
        <v>812.5</v>
      </c>
      <c r="N169" s="2" t="s">
        <v>284</v>
      </c>
    </row>
    <row r="170" spans="1:14">
      <c r="A170" s="31"/>
      <c r="B170" s="2" t="s">
        <v>114</v>
      </c>
      <c r="C170" s="61"/>
      <c r="D170" s="61"/>
      <c r="E170" s="58">
        <v>30</v>
      </c>
      <c r="F170" s="48"/>
      <c r="G170" s="58">
        <v>214</v>
      </c>
      <c r="H170" s="48">
        <f t="shared" si="36"/>
        <v>0</v>
      </c>
      <c r="I170" s="48">
        <f t="shared" si="37"/>
        <v>0</v>
      </c>
      <c r="J170" s="48">
        <f t="shared" si="38"/>
        <v>6420</v>
      </c>
      <c r="K170" s="48">
        <f t="shared" si="39"/>
        <v>0</v>
      </c>
      <c r="L170" s="2">
        <f t="shared" si="40"/>
        <v>6420</v>
      </c>
      <c r="N170" s="2" t="s">
        <v>114</v>
      </c>
    </row>
    <row r="171" spans="1:14">
      <c r="A171" s="2"/>
      <c r="B171" s="2" t="s">
        <v>9</v>
      </c>
      <c r="C171" s="61"/>
      <c r="D171" s="62"/>
      <c r="E171" s="58">
        <v>10</v>
      </c>
      <c r="F171" s="48"/>
      <c r="G171" s="58">
        <v>62</v>
      </c>
      <c r="H171" s="48">
        <f>C171*G171</f>
        <v>0</v>
      </c>
      <c r="I171" s="48">
        <f>D171*G171</f>
        <v>0</v>
      </c>
      <c r="J171" s="48">
        <f>E171*G171</f>
        <v>620</v>
      </c>
      <c r="K171" s="48">
        <f>F171*G171</f>
        <v>0</v>
      </c>
      <c r="L171" s="2">
        <f>SUM(H171:K171)</f>
        <v>620</v>
      </c>
      <c r="N171" s="2" t="s">
        <v>9</v>
      </c>
    </row>
    <row r="172" spans="1:14">
      <c r="A172" s="2"/>
      <c r="B172" s="2" t="s">
        <v>75</v>
      </c>
      <c r="C172" s="61"/>
      <c r="D172" s="62"/>
      <c r="E172" s="58">
        <v>5</v>
      </c>
      <c r="F172" s="48"/>
      <c r="G172" s="58">
        <v>39</v>
      </c>
      <c r="H172" s="48">
        <f>C172*G172</f>
        <v>0</v>
      </c>
      <c r="I172" s="48">
        <f>D172*G172</f>
        <v>0</v>
      </c>
      <c r="J172" s="48">
        <f>E172*G172</f>
        <v>195</v>
      </c>
      <c r="K172" s="48">
        <f>F172*G172</f>
        <v>0</v>
      </c>
      <c r="L172" s="2">
        <f>SUM(H172:K172)</f>
        <v>195</v>
      </c>
      <c r="N172" s="2" t="s">
        <v>75</v>
      </c>
    </row>
    <row r="173" spans="1:14">
      <c r="A173" s="2"/>
      <c r="B173" s="5" t="s">
        <v>69</v>
      </c>
      <c r="C173" s="62"/>
      <c r="D173" s="62"/>
      <c r="E173" s="58">
        <v>30</v>
      </c>
      <c r="F173" s="48"/>
      <c r="G173" s="58">
        <v>40.5</v>
      </c>
      <c r="H173" s="48">
        <f>C173*G173</f>
        <v>0</v>
      </c>
      <c r="I173" s="48">
        <f>D173*G173</f>
        <v>0</v>
      </c>
      <c r="J173" s="48">
        <f>E173*G173</f>
        <v>1215</v>
      </c>
      <c r="K173" s="48">
        <f>F173*G173</f>
        <v>0</v>
      </c>
      <c r="L173" s="2">
        <f>SUM(H173:K173)</f>
        <v>1215</v>
      </c>
      <c r="N173" s="5" t="s">
        <v>69</v>
      </c>
    </row>
    <row r="174" spans="1:14" ht="24.75" thickBot="1">
      <c r="A174" s="90" t="s">
        <v>58</v>
      </c>
      <c r="B174" s="9" t="s">
        <v>77</v>
      </c>
      <c r="C174" s="58"/>
      <c r="D174" s="58"/>
      <c r="E174" s="58"/>
      <c r="F174" s="58"/>
      <c r="G174" s="58"/>
      <c r="H174" s="66">
        <f>SUM(H134:H173)</f>
        <v>0</v>
      </c>
      <c r="I174" s="66">
        <f>SUM(I134:I173)</f>
        <v>0</v>
      </c>
      <c r="J174" s="66">
        <f>SUM(J134:J173)</f>
        <v>197121</v>
      </c>
      <c r="K174" s="66">
        <f>SUM(K134:K173)</f>
        <v>0</v>
      </c>
      <c r="L174" s="66">
        <f>SUM(H174:K174)</f>
        <v>197121</v>
      </c>
      <c r="N174" s="9" t="s">
        <v>77</v>
      </c>
    </row>
    <row r="175" spans="1:14">
      <c r="A175" s="27">
        <v>8</v>
      </c>
      <c r="B175" s="83" t="s">
        <v>92</v>
      </c>
      <c r="C175" s="61"/>
      <c r="D175" s="61"/>
      <c r="E175" s="61"/>
      <c r="F175" s="48"/>
      <c r="G175" s="52"/>
      <c r="H175" s="52"/>
      <c r="I175" s="52"/>
      <c r="J175" s="52"/>
      <c r="K175" s="52"/>
      <c r="L175" s="17"/>
      <c r="N175" s="83" t="s">
        <v>92</v>
      </c>
    </row>
    <row r="176" spans="1:14">
      <c r="A176" s="28"/>
      <c r="B176" s="5" t="s">
        <v>24</v>
      </c>
      <c r="C176" s="58">
        <v>4</v>
      </c>
      <c r="D176" s="62"/>
      <c r="E176" s="61"/>
      <c r="F176" s="48"/>
      <c r="G176" s="58">
        <v>551</v>
      </c>
      <c r="H176" s="48">
        <f>C176*G176</f>
        <v>2204</v>
      </c>
      <c r="I176" s="48">
        <f>D176*G176</f>
        <v>0</v>
      </c>
      <c r="J176" s="48">
        <f>E176*G176</f>
        <v>0</v>
      </c>
      <c r="K176" s="48">
        <f>F176*G176</f>
        <v>0</v>
      </c>
      <c r="L176" s="2">
        <f>SUM(H176:K176)</f>
        <v>2204</v>
      </c>
      <c r="N176" s="5" t="s">
        <v>24</v>
      </c>
    </row>
    <row r="177" spans="1:14">
      <c r="A177" s="28"/>
      <c r="B177" s="5" t="s">
        <v>31</v>
      </c>
      <c r="C177" s="58">
        <v>10</v>
      </c>
      <c r="D177" s="62"/>
      <c r="E177" s="61"/>
      <c r="F177" s="48"/>
      <c r="G177" s="58">
        <v>472</v>
      </c>
      <c r="H177" s="48">
        <f>C177*G177</f>
        <v>4720</v>
      </c>
      <c r="I177" s="48">
        <f>D177*G177</f>
        <v>0</v>
      </c>
      <c r="J177" s="48">
        <f>E177*G177</f>
        <v>0</v>
      </c>
      <c r="K177" s="48">
        <f>F177*G177</f>
        <v>0</v>
      </c>
      <c r="L177" s="2">
        <f>SUM(H177:K177)</f>
        <v>4720</v>
      </c>
      <c r="N177" s="5" t="s">
        <v>31</v>
      </c>
    </row>
    <row r="178" spans="1:14">
      <c r="A178" s="4"/>
      <c r="B178" s="2" t="s">
        <v>23</v>
      </c>
      <c r="C178" s="58">
        <v>400</v>
      </c>
      <c r="D178" s="62"/>
      <c r="E178" s="61"/>
      <c r="F178" s="48"/>
      <c r="G178" s="58">
        <v>74</v>
      </c>
      <c r="H178" s="48">
        <f>C178*G178</f>
        <v>29600</v>
      </c>
      <c r="I178" s="48">
        <f>D178*G178</f>
        <v>0</v>
      </c>
      <c r="J178" s="48">
        <f>E178*G178</f>
        <v>0</v>
      </c>
      <c r="K178" s="48">
        <f>F178*G178</f>
        <v>0</v>
      </c>
      <c r="L178" s="2">
        <f>SUM(H178:K178)</f>
        <v>29600</v>
      </c>
      <c r="N178" s="2" t="s">
        <v>23</v>
      </c>
    </row>
    <row r="179" spans="1:14">
      <c r="A179" s="2"/>
      <c r="B179" s="2" t="s">
        <v>32</v>
      </c>
      <c r="C179" s="61"/>
      <c r="D179" s="59">
        <v>5</v>
      </c>
      <c r="E179" s="58">
        <v>4</v>
      </c>
      <c r="F179" s="48"/>
      <c r="G179" s="58">
        <v>789</v>
      </c>
      <c r="H179" s="48">
        <f>C179*G179</f>
        <v>0</v>
      </c>
      <c r="I179" s="48">
        <f>D179*G179</f>
        <v>3945</v>
      </c>
      <c r="J179" s="48">
        <f>E179*G179</f>
        <v>3156</v>
      </c>
      <c r="K179" s="48">
        <f>F179*G179</f>
        <v>0</v>
      </c>
      <c r="L179" s="2">
        <f>SUM(H179:K179)</f>
        <v>7101</v>
      </c>
      <c r="N179" s="2" t="s">
        <v>32</v>
      </c>
    </row>
    <row r="180" spans="1:14" ht="14.25" customHeight="1">
      <c r="A180" s="2"/>
      <c r="B180" s="32" t="s">
        <v>194</v>
      </c>
      <c r="C180" s="61"/>
      <c r="D180" s="59">
        <v>18</v>
      </c>
      <c r="E180" s="61"/>
      <c r="F180" s="48"/>
      <c r="G180" s="58">
        <v>610</v>
      </c>
      <c r="H180" s="48">
        <f>C180*G180</f>
        <v>0</v>
      </c>
      <c r="I180" s="48">
        <f>D180*G180</f>
        <v>10980</v>
      </c>
      <c r="J180" s="48">
        <f>E180*G180</f>
        <v>0</v>
      </c>
      <c r="K180" s="48">
        <f>F180*G180</f>
        <v>0</v>
      </c>
      <c r="L180" s="2">
        <f>SUM(H180:K180)</f>
        <v>10980</v>
      </c>
      <c r="N180" s="32" t="s">
        <v>194</v>
      </c>
    </row>
    <row r="181" spans="1:14" ht="24">
      <c r="A181" s="90" t="s">
        <v>58</v>
      </c>
      <c r="B181" s="91"/>
      <c r="C181" s="67"/>
      <c r="D181" s="67"/>
      <c r="E181" s="67"/>
      <c r="F181" s="67"/>
      <c r="G181" s="67"/>
      <c r="H181" s="92">
        <f>SUM(H176:H180)</f>
        <v>36524</v>
      </c>
      <c r="I181" s="92">
        <f>SUM(I176:I180)</f>
        <v>14925</v>
      </c>
      <c r="J181" s="92">
        <f>SUM(J176:J180)</f>
        <v>3156</v>
      </c>
      <c r="K181" s="92">
        <f>SUM(K176:K180)</f>
        <v>0</v>
      </c>
      <c r="L181" s="92">
        <f>SUM(L176:L180)</f>
        <v>54605</v>
      </c>
      <c r="N181" s="91"/>
    </row>
    <row r="182" spans="1:14" ht="18" customHeight="1">
      <c r="A182" s="3">
        <v>9</v>
      </c>
      <c r="B182" s="81" t="s">
        <v>303</v>
      </c>
      <c r="C182" s="61"/>
      <c r="D182" s="61"/>
      <c r="E182" s="61"/>
      <c r="F182" s="48"/>
      <c r="G182" s="48"/>
      <c r="H182" s="4"/>
      <c r="I182" s="4"/>
      <c r="J182" s="4"/>
      <c r="K182" s="4"/>
      <c r="L182" s="4"/>
      <c r="N182" s="81" t="s">
        <v>303</v>
      </c>
    </row>
    <row r="183" spans="1:14" ht="15.75" customHeight="1">
      <c r="A183" s="3"/>
      <c r="B183" s="26" t="s">
        <v>320</v>
      </c>
      <c r="C183" s="61"/>
      <c r="D183" s="58">
        <v>3000</v>
      </c>
      <c r="E183" s="61"/>
      <c r="F183" s="48"/>
      <c r="G183" s="58">
        <v>13</v>
      </c>
      <c r="H183" s="48">
        <f>C183*G183</f>
        <v>0</v>
      </c>
      <c r="I183" s="48">
        <f>D183*G183</f>
        <v>39000</v>
      </c>
      <c r="J183" s="48">
        <f>E183*G183</f>
        <v>0</v>
      </c>
      <c r="K183" s="48">
        <f>F183*G183</f>
        <v>0</v>
      </c>
      <c r="L183" s="4">
        <f t="shared" ref="L183:L189" si="41">SUM(H183:K183)</f>
        <v>39000</v>
      </c>
      <c r="N183" s="26" t="s">
        <v>320</v>
      </c>
    </row>
    <row r="184" spans="1:14" ht="13.5" customHeight="1">
      <c r="A184" s="3"/>
      <c r="B184" s="26" t="s">
        <v>321</v>
      </c>
      <c r="C184" s="61"/>
      <c r="D184" s="58"/>
      <c r="E184" s="61"/>
      <c r="F184" s="48"/>
      <c r="G184" s="58">
        <v>13.5</v>
      </c>
      <c r="H184" s="48"/>
      <c r="I184" s="48"/>
      <c r="J184" s="48"/>
      <c r="K184" s="48"/>
      <c r="L184" s="4"/>
      <c r="N184" s="26" t="s">
        <v>321</v>
      </c>
    </row>
    <row r="185" spans="1:14" ht="15" customHeight="1">
      <c r="A185" s="26"/>
      <c r="B185" s="26" t="s">
        <v>87</v>
      </c>
      <c r="C185" s="61"/>
      <c r="D185" s="58">
        <v>18</v>
      </c>
      <c r="E185" s="58">
        <v>8</v>
      </c>
      <c r="F185" s="48"/>
      <c r="G185" s="58">
        <v>616</v>
      </c>
      <c r="H185" s="48">
        <f>C185*G185</f>
        <v>0</v>
      </c>
      <c r="I185" s="48">
        <f>D185*G185</f>
        <v>11088</v>
      </c>
      <c r="J185" s="48">
        <f>E185*G185</f>
        <v>4928</v>
      </c>
      <c r="K185" s="48">
        <f>F185*G185</f>
        <v>0</v>
      </c>
      <c r="L185" s="4">
        <f t="shared" si="41"/>
        <v>16016</v>
      </c>
      <c r="N185" s="26" t="s">
        <v>87</v>
      </c>
    </row>
    <row r="186" spans="1:14" ht="14.25" customHeight="1">
      <c r="A186" s="26"/>
      <c r="B186" s="26" t="s">
        <v>0</v>
      </c>
      <c r="C186" s="61"/>
      <c r="D186" s="61"/>
      <c r="E186" s="58">
        <v>15</v>
      </c>
      <c r="F186" s="48"/>
      <c r="G186" s="58">
        <v>42</v>
      </c>
      <c r="H186" s="48">
        <f>C186*G186</f>
        <v>0</v>
      </c>
      <c r="I186" s="48">
        <f>D186*G186</f>
        <v>0</v>
      </c>
      <c r="J186" s="48">
        <f>E186*G186</f>
        <v>630</v>
      </c>
      <c r="K186" s="48">
        <f>F186*G186</f>
        <v>0</v>
      </c>
      <c r="L186" s="4">
        <f t="shared" si="41"/>
        <v>630</v>
      </c>
      <c r="N186" s="26" t="s">
        <v>0</v>
      </c>
    </row>
    <row r="187" spans="1:14" ht="14.25" customHeight="1">
      <c r="A187" s="26"/>
      <c r="B187" s="26" t="s">
        <v>276</v>
      </c>
      <c r="C187" s="61"/>
      <c r="D187" s="58">
        <v>40</v>
      </c>
      <c r="E187" s="58">
        <v>80</v>
      </c>
      <c r="F187" s="48"/>
      <c r="G187" s="58">
        <v>29.2</v>
      </c>
      <c r="H187" s="48">
        <f>C187*G187</f>
        <v>0</v>
      </c>
      <c r="I187" s="48">
        <f>D187*G187</f>
        <v>1168</v>
      </c>
      <c r="J187" s="48">
        <f>E187*G187</f>
        <v>2336</v>
      </c>
      <c r="K187" s="48">
        <f>F187*G187</f>
        <v>0</v>
      </c>
      <c r="L187" s="4">
        <f t="shared" si="41"/>
        <v>3504</v>
      </c>
      <c r="N187" s="26" t="s">
        <v>276</v>
      </c>
    </row>
    <row r="188" spans="1:14" ht="15" customHeight="1">
      <c r="A188" s="26"/>
      <c r="B188" s="26" t="s">
        <v>150</v>
      </c>
      <c r="C188" s="61"/>
      <c r="D188" s="58">
        <v>250</v>
      </c>
      <c r="E188" s="61"/>
      <c r="F188" s="48"/>
      <c r="G188" s="58">
        <v>10</v>
      </c>
      <c r="H188" s="48">
        <f>C188*G188</f>
        <v>0</v>
      </c>
      <c r="I188" s="48">
        <f>D188*G188</f>
        <v>2500</v>
      </c>
      <c r="J188" s="48">
        <f>E188*G188</f>
        <v>0</v>
      </c>
      <c r="K188" s="48">
        <f>F188*G188</f>
        <v>0</v>
      </c>
      <c r="L188" s="4">
        <f t="shared" si="41"/>
        <v>2500</v>
      </c>
      <c r="N188" s="26" t="s">
        <v>150</v>
      </c>
    </row>
    <row r="189" spans="1:14" ht="24">
      <c r="A189" s="90" t="s">
        <v>58</v>
      </c>
      <c r="B189" s="93"/>
      <c r="C189" s="58"/>
      <c r="D189" s="58"/>
      <c r="E189" s="58"/>
      <c r="F189" s="58"/>
      <c r="G189" s="58"/>
      <c r="H189" s="66">
        <f>SUM(H183:H188)</f>
        <v>0</v>
      </c>
      <c r="I189" s="92">
        <f>SUM(I183:I188)</f>
        <v>53756</v>
      </c>
      <c r="J189" s="92">
        <f>SUM(J183:J188)</f>
        <v>7894</v>
      </c>
      <c r="K189" s="92">
        <f>SUM(K183:K188)</f>
        <v>0</v>
      </c>
      <c r="L189" s="92">
        <f t="shared" si="41"/>
        <v>61650</v>
      </c>
      <c r="N189" s="93"/>
    </row>
    <row r="190" spans="1:14" ht="39.75" customHeight="1">
      <c r="A190" s="30">
        <v>10</v>
      </c>
      <c r="B190" s="82" t="s">
        <v>306</v>
      </c>
      <c r="C190" s="70"/>
      <c r="D190" s="71"/>
      <c r="E190" s="71"/>
      <c r="F190" s="53"/>
      <c r="G190" s="53"/>
      <c r="H190" s="53"/>
      <c r="I190" s="53"/>
      <c r="J190" s="53"/>
      <c r="K190" s="53"/>
      <c r="L190" s="5"/>
      <c r="N190" s="108" t="s">
        <v>306</v>
      </c>
    </row>
    <row r="191" spans="1:14">
      <c r="A191" s="7"/>
      <c r="B191" s="18" t="s">
        <v>26</v>
      </c>
      <c r="C191" s="61"/>
      <c r="D191" s="59">
        <v>5</v>
      </c>
      <c r="E191" s="61"/>
      <c r="F191" s="48"/>
      <c r="G191" s="58">
        <v>200</v>
      </c>
      <c r="H191" s="48">
        <f>C191*G191</f>
        <v>0</v>
      </c>
      <c r="I191" s="48">
        <f>D191*G191</f>
        <v>1000</v>
      </c>
      <c r="J191" s="48">
        <f>E191*G191</f>
        <v>0</v>
      </c>
      <c r="K191" s="48">
        <f>F191*G191</f>
        <v>0</v>
      </c>
      <c r="L191" s="2">
        <f>SUM(H191:K191)</f>
        <v>1000</v>
      </c>
      <c r="N191" s="18" t="s">
        <v>26</v>
      </c>
    </row>
    <row r="192" spans="1:14">
      <c r="A192" s="7"/>
      <c r="B192" s="18" t="s">
        <v>27</v>
      </c>
      <c r="C192" s="61"/>
      <c r="D192" s="59">
        <v>5</v>
      </c>
      <c r="E192" s="61"/>
      <c r="F192" s="48"/>
      <c r="G192" s="58">
        <v>200</v>
      </c>
      <c r="H192" s="48">
        <f t="shared" ref="H192:H203" si="42">C192*G192</f>
        <v>0</v>
      </c>
      <c r="I192" s="48">
        <f t="shared" ref="I192:I203" si="43">D192*G192</f>
        <v>1000</v>
      </c>
      <c r="J192" s="48">
        <f t="shared" ref="J192:J203" si="44">E192*G192</f>
        <v>0</v>
      </c>
      <c r="K192" s="48">
        <f t="shared" ref="K192:K203" si="45">F192*G192</f>
        <v>0</v>
      </c>
      <c r="L192" s="2">
        <f t="shared" ref="L192:L203" si="46">SUM(H192:K192)</f>
        <v>1000</v>
      </c>
      <c r="N192" s="18" t="s">
        <v>27</v>
      </c>
    </row>
    <row r="193" spans="1:14">
      <c r="A193" s="2"/>
      <c r="B193" s="2" t="s">
        <v>1</v>
      </c>
      <c r="C193" s="58">
        <v>5</v>
      </c>
      <c r="D193" s="62"/>
      <c r="E193" s="61"/>
      <c r="F193" s="48"/>
      <c r="G193" s="58">
        <v>102.84</v>
      </c>
      <c r="H193" s="48">
        <f t="shared" si="42"/>
        <v>514.20000000000005</v>
      </c>
      <c r="I193" s="48">
        <f t="shared" si="43"/>
        <v>0</v>
      </c>
      <c r="J193" s="48">
        <f t="shared" si="44"/>
        <v>0</v>
      </c>
      <c r="K193" s="48">
        <f t="shared" si="45"/>
        <v>0</v>
      </c>
      <c r="L193" s="2">
        <f t="shared" si="46"/>
        <v>514.20000000000005</v>
      </c>
      <c r="N193" s="2" t="s">
        <v>1</v>
      </c>
    </row>
    <row r="194" spans="1:14" ht="24.75" customHeight="1">
      <c r="A194" s="2"/>
      <c r="B194" s="32" t="s">
        <v>151</v>
      </c>
      <c r="C194" s="61"/>
      <c r="D194" s="59">
        <v>100</v>
      </c>
      <c r="E194" s="61"/>
      <c r="F194" s="48"/>
      <c r="G194" s="58">
        <v>36</v>
      </c>
      <c r="H194" s="48">
        <f t="shared" si="42"/>
        <v>0</v>
      </c>
      <c r="I194" s="48">
        <f t="shared" si="43"/>
        <v>3600</v>
      </c>
      <c r="J194" s="48">
        <f t="shared" si="44"/>
        <v>0</v>
      </c>
      <c r="K194" s="48">
        <f t="shared" si="45"/>
        <v>0</v>
      </c>
      <c r="L194" s="2">
        <f t="shared" si="46"/>
        <v>3600</v>
      </c>
      <c r="N194" s="32" t="s">
        <v>151</v>
      </c>
    </row>
    <row r="195" spans="1:14" ht="23.25" customHeight="1">
      <c r="A195" s="2"/>
      <c r="B195" s="32" t="s">
        <v>152</v>
      </c>
      <c r="C195" s="61"/>
      <c r="D195" s="59">
        <v>100</v>
      </c>
      <c r="E195" s="61"/>
      <c r="F195" s="48"/>
      <c r="G195" s="58">
        <v>36</v>
      </c>
      <c r="H195" s="48">
        <f t="shared" si="42"/>
        <v>0</v>
      </c>
      <c r="I195" s="48">
        <f t="shared" si="43"/>
        <v>3600</v>
      </c>
      <c r="J195" s="48">
        <f t="shared" si="44"/>
        <v>0</v>
      </c>
      <c r="K195" s="48">
        <f t="shared" si="45"/>
        <v>0</v>
      </c>
      <c r="L195" s="2">
        <f t="shared" si="46"/>
        <v>3600</v>
      </c>
      <c r="N195" s="32" t="s">
        <v>152</v>
      </c>
    </row>
    <row r="196" spans="1:14" ht="21.75" customHeight="1">
      <c r="A196" s="2"/>
      <c r="B196" s="32" t="s">
        <v>153</v>
      </c>
      <c r="C196" s="61"/>
      <c r="D196" s="59">
        <v>100</v>
      </c>
      <c r="E196" s="61"/>
      <c r="F196" s="48"/>
      <c r="G196" s="58">
        <v>36</v>
      </c>
      <c r="H196" s="48">
        <f t="shared" si="42"/>
        <v>0</v>
      </c>
      <c r="I196" s="48">
        <f t="shared" si="43"/>
        <v>3600</v>
      </c>
      <c r="J196" s="48">
        <f t="shared" si="44"/>
        <v>0</v>
      </c>
      <c r="K196" s="48">
        <f t="shared" si="45"/>
        <v>0</v>
      </c>
      <c r="L196" s="2">
        <f t="shared" si="46"/>
        <v>3600</v>
      </c>
      <c r="N196" s="32" t="s">
        <v>153</v>
      </c>
    </row>
    <row r="197" spans="1:14" ht="19.5" customHeight="1">
      <c r="A197" s="3"/>
      <c r="B197" s="42" t="s">
        <v>20</v>
      </c>
      <c r="C197" s="61"/>
      <c r="D197" s="63">
        <v>81000</v>
      </c>
      <c r="E197" s="61"/>
      <c r="F197" s="48"/>
      <c r="G197" s="58">
        <v>5.8</v>
      </c>
      <c r="H197" s="48">
        <f>C197*G197</f>
        <v>0</v>
      </c>
      <c r="I197" s="48">
        <f>D197*G197</f>
        <v>469800</v>
      </c>
      <c r="J197" s="48">
        <f>E197*G197</f>
        <v>0</v>
      </c>
      <c r="K197" s="48">
        <f>F197*G197</f>
        <v>0</v>
      </c>
      <c r="L197" s="4">
        <f>SUM(H197:K197)</f>
        <v>469800</v>
      </c>
      <c r="N197" s="42" t="s">
        <v>20</v>
      </c>
    </row>
    <row r="198" spans="1:14" ht="20.25" customHeight="1">
      <c r="A198" s="3"/>
      <c r="B198" s="42" t="s">
        <v>21</v>
      </c>
      <c r="C198" s="61"/>
      <c r="D198" s="63">
        <v>27000</v>
      </c>
      <c r="E198" s="61"/>
      <c r="F198" s="48"/>
      <c r="G198" s="58">
        <v>12.5</v>
      </c>
      <c r="H198" s="48">
        <f>C198*G198</f>
        <v>0</v>
      </c>
      <c r="I198" s="48">
        <f>D198*G198</f>
        <v>337500</v>
      </c>
      <c r="J198" s="48">
        <f>E198*G198</f>
        <v>0</v>
      </c>
      <c r="K198" s="48">
        <f>F198*G198</f>
        <v>0</v>
      </c>
      <c r="L198" s="4">
        <f>SUM(H198:K198)</f>
        <v>337500</v>
      </c>
      <c r="N198" s="42" t="s">
        <v>21</v>
      </c>
    </row>
    <row r="199" spans="1:14" ht="24.75" customHeight="1">
      <c r="A199" s="2"/>
      <c r="B199" s="21" t="s">
        <v>165</v>
      </c>
      <c r="C199" s="61"/>
      <c r="D199" s="59">
        <v>20</v>
      </c>
      <c r="E199" s="61"/>
      <c r="F199" s="48"/>
      <c r="G199" s="58">
        <v>9.24</v>
      </c>
      <c r="H199" s="48">
        <f t="shared" si="42"/>
        <v>0</v>
      </c>
      <c r="I199" s="48">
        <f t="shared" si="43"/>
        <v>184.8</v>
      </c>
      <c r="J199" s="48">
        <f t="shared" si="44"/>
        <v>0</v>
      </c>
      <c r="K199" s="48">
        <f t="shared" si="45"/>
        <v>0</v>
      </c>
      <c r="L199" s="2">
        <f t="shared" si="46"/>
        <v>184.8</v>
      </c>
      <c r="N199" s="21" t="s">
        <v>165</v>
      </c>
    </row>
    <row r="200" spans="1:14" ht="15" customHeight="1">
      <c r="A200" s="2"/>
      <c r="B200" s="11" t="s">
        <v>169</v>
      </c>
      <c r="C200" s="61"/>
      <c r="D200" s="59">
        <v>13500</v>
      </c>
      <c r="E200" s="61"/>
      <c r="F200" s="48"/>
      <c r="G200" s="58">
        <v>2.5</v>
      </c>
      <c r="H200" s="48">
        <f t="shared" si="42"/>
        <v>0</v>
      </c>
      <c r="I200" s="48">
        <f t="shared" si="43"/>
        <v>33750</v>
      </c>
      <c r="J200" s="48">
        <f t="shared" si="44"/>
        <v>0</v>
      </c>
      <c r="K200" s="48">
        <f t="shared" si="45"/>
        <v>0</v>
      </c>
      <c r="L200" s="2">
        <f t="shared" si="46"/>
        <v>33750</v>
      </c>
      <c r="N200" s="11" t="s">
        <v>169</v>
      </c>
    </row>
    <row r="201" spans="1:14" ht="16.5" customHeight="1">
      <c r="A201" s="2"/>
      <c r="B201" s="11" t="s">
        <v>259</v>
      </c>
      <c r="C201" s="61"/>
      <c r="D201" s="59">
        <v>9000</v>
      </c>
      <c r="E201" s="61"/>
      <c r="F201" s="48"/>
      <c r="G201" s="58">
        <v>2</v>
      </c>
      <c r="H201" s="48">
        <f t="shared" si="42"/>
        <v>0</v>
      </c>
      <c r="I201" s="48">
        <f t="shared" si="43"/>
        <v>18000</v>
      </c>
      <c r="J201" s="48">
        <f t="shared" si="44"/>
        <v>0</v>
      </c>
      <c r="K201" s="48">
        <f t="shared" si="45"/>
        <v>0</v>
      </c>
      <c r="L201" s="2">
        <f t="shared" si="46"/>
        <v>18000</v>
      </c>
      <c r="N201" s="11" t="s">
        <v>259</v>
      </c>
    </row>
    <row r="202" spans="1:14" ht="15.75" customHeight="1">
      <c r="A202" s="2"/>
      <c r="B202" s="11" t="s">
        <v>258</v>
      </c>
      <c r="C202" s="61"/>
      <c r="D202" s="59">
        <v>900</v>
      </c>
      <c r="E202" s="61"/>
      <c r="F202" s="48"/>
      <c r="G202" s="58">
        <v>2.7</v>
      </c>
      <c r="H202" s="48">
        <f t="shared" si="42"/>
        <v>0</v>
      </c>
      <c r="I202" s="48">
        <f t="shared" si="43"/>
        <v>2430</v>
      </c>
      <c r="J202" s="48">
        <f t="shared" si="44"/>
        <v>0</v>
      </c>
      <c r="K202" s="48">
        <f t="shared" si="45"/>
        <v>0</v>
      </c>
      <c r="L202" s="2">
        <f t="shared" si="46"/>
        <v>2430</v>
      </c>
      <c r="N202" s="11" t="s">
        <v>258</v>
      </c>
    </row>
    <row r="203" spans="1:14" ht="14.25" customHeight="1">
      <c r="A203" s="2"/>
      <c r="B203" s="11" t="s">
        <v>189</v>
      </c>
      <c r="C203" s="61"/>
      <c r="D203" s="59">
        <v>2500</v>
      </c>
      <c r="E203" s="61"/>
      <c r="F203" s="48"/>
      <c r="G203" s="58">
        <v>2</v>
      </c>
      <c r="H203" s="48">
        <f t="shared" si="42"/>
        <v>0</v>
      </c>
      <c r="I203" s="48">
        <f t="shared" si="43"/>
        <v>5000</v>
      </c>
      <c r="J203" s="48">
        <f t="shared" si="44"/>
        <v>0</v>
      </c>
      <c r="K203" s="48">
        <f t="shared" si="45"/>
        <v>0</v>
      </c>
      <c r="L203" s="2">
        <f t="shared" si="46"/>
        <v>5000</v>
      </c>
      <c r="N203" s="11" t="s">
        <v>189</v>
      </c>
    </row>
    <row r="204" spans="1:14" ht="24">
      <c r="A204" s="90" t="s">
        <v>58</v>
      </c>
      <c r="B204" s="95"/>
      <c r="C204" s="58"/>
      <c r="D204" s="59"/>
      <c r="E204" s="58"/>
      <c r="F204" s="58"/>
      <c r="G204" s="58"/>
      <c r="H204" s="58">
        <f>SUM(H191:H203)</f>
        <v>514.20000000000005</v>
      </c>
      <c r="I204" s="58">
        <f>SUM(I191:I203)</f>
        <v>879464.8</v>
      </c>
      <c r="J204" s="58">
        <f>SUM(J191:J203)</f>
        <v>0</v>
      </c>
      <c r="K204" s="58">
        <f>SUM(K191:K203)</f>
        <v>0</v>
      </c>
      <c r="L204" s="58">
        <f>SUM(L191:L203)</f>
        <v>879979</v>
      </c>
      <c r="N204" s="95"/>
    </row>
    <row r="205" spans="1:14" ht="50.25" customHeight="1">
      <c r="A205" s="4">
        <v>11</v>
      </c>
      <c r="B205" s="85" t="s">
        <v>91</v>
      </c>
      <c r="C205" s="61"/>
      <c r="D205" s="62"/>
      <c r="E205" s="61"/>
      <c r="F205" s="48"/>
      <c r="G205" s="48"/>
      <c r="H205" s="48"/>
      <c r="I205" s="4"/>
      <c r="J205" s="4"/>
      <c r="K205" s="4"/>
      <c r="L205" s="4"/>
      <c r="N205" s="85" t="s">
        <v>91</v>
      </c>
    </row>
    <row r="206" spans="1:14">
      <c r="A206" s="2"/>
      <c r="B206" s="5" t="s">
        <v>85</v>
      </c>
      <c r="C206" s="61"/>
      <c r="D206" s="59">
        <v>5</v>
      </c>
      <c r="E206" s="61"/>
      <c r="F206" s="48"/>
      <c r="G206" s="58">
        <v>510</v>
      </c>
      <c r="H206" s="48">
        <f>C206*G206</f>
        <v>0</v>
      </c>
      <c r="I206" s="48">
        <f>D206*G206</f>
        <v>2550</v>
      </c>
      <c r="J206" s="48">
        <f>E206*G206</f>
        <v>0</v>
      </c>
      <c r="K206" s="48">
        <f>F206*G206</f>
        <v>0</v>
      </c>
      <c r="L206" s="2">
        <f>SUM(H206:K206)</f>
        <v>2550</v>
      </c>
      <c r="N206" s="5" t="s">
        <v>85</v>
      </c>
    </row>
    <row r="207" spans="1:14">
      <c r="A207" s="2"/>
      <c r="B207" s="5" t="s">
        <v>86</v>
      </c>
      <c r="C207" s="61"/>
      <c r="D207" s="59">
        <v>5</v>
      </c>
      <c r="E207" s="61"/>
      <c r="F207" s="48"/>
      <c r="G207" s="58">
        <v>480</v>
      </c>
      <c r="H207" s="48">
        <f>C207*G207</f>
        <v>0</v>
      </c>
      <c r="I207" s="48">
        <f>D207*G207</f>
        <v>2400</v>
      </c>
      <c r="J207" s="48">
        <f>E207*G207</f>
        <v>0</v>
      </c>
      <c r="K207" s="48">
        <f>F207*G207</f>
        <v>0</v>
      </c>
      <c r="L207" s="2">
        <f>SUM(H207:K207)</f>
        <v>2400</v>
      </c>
      <c r="N207" s="5" t="s">
        <v>86</v>
      </c>
    </row>
    <row r="208" spans="1:14" ht="13.5" customHeight="1">
      <c r="A208" s="33"/>
      <c r="B208" s="5" t="s">
        <v>8</v>
      </c>
      <c r="C208" s="61"/>
      <c r="D208" s="59">
        <v>30</v>
      </c>
      <c r="E208" s="61"/>
      <c r="F208" s="48"/>
      <c r="G208" s="58">
        <v>500</v>
      </c>
      <c r="H208" s="48">
        <f>C208*G208</f>
        <v>0</v>
      </c>
      <c r="I208" s="48">
        <f>D208*G208</f>
        <v>15000</v>
      </c>
      <c r="J208" s="48">
        <f>E208*G208</f>
        <v>0</v>
      </c>
      <c r="K208" s="48">
        <f>F208*G208</f>
        <v>0</v>
      </c>
      <c r="L208" s="2">
        <f>SUM(H208:K208)</f>
        <v>15000</v>
      </c>
      <c r="N208" s="5" t="s">
        <v>8</v>
      </c>
    </row>
    <row r="209" spans="1:14" ht="24">
      <c r="A209" s="90" t="s">
        <v>58</v>
      </c>
      <c r="B209" s="101"/>
      <c r="C209" s="58"/>
      <c r="D209" s="59"/>
      <c r="E209" s="58"/>
      <c r="F209" s="58"/>
      <c r="G209" s="58"/>
      <c r="H209" s="66">
        <f>SUM(H206:H208)</f>
        <v>0</v>
      </c>
      <c r="I209" s="66">
        <f>SUM(I206:I208)</f>
        <v>19950</v>
      </c>
      <c r="J209" s="66">
        <f>SUM(J206:J208)</f>
        <v>0</v>
      </c>
      <c r="K209" s="66">
        <f>SUM(K206:K208)</f>
        <v>0</v>
      </c>
      <c r="L209" s="9">
        <f>SUM(H209:K209)</f>
        <v>19950</v>
      </c>
      <c r="N209" s="101"/>
    </row>
    <row r="210" spans="1:14" ht="36" customHeight="1">
      <c r="A210" s="88">
        <v>12</v>
      </c>
      <c r="B210" s="84" t="s">
        <v>336</v>
      </c>
      <c r="C210" s="61"/>
      <c r="D210" s="62"/>
      <c r="E210" s="61"/>
      <c r="F210" s="48"/>
      <c r="G210" s="48"/>
      <c r="H210" s="48"/>
      <c r="I210" s="52"/>
      <c r="J210" s="48"/>
      <c r="K210" s="48"/>
      <c r="L210" s="17"/>
      <c r="N210" s="109" t="s">
        <v>336</v>
      </c>
    </row>
    <row r="211" spans="1:14">
      <c r="A211" s="11"/>
      <c r="B211" s="2" t="s">
        <v>96</v>
      </c>
      <c r="C211" s="61"/>
      <c r="D211" s="62"/>
      <c r="E211" s="58">
        <v>60</v>
      </c>
      <c r="F211" s="48"/>
      <c r="G211" s="58">
        <v>84.8</v>
      </c>
      <c r="H211" s="48">
        <f t="shared" ref="H211:H221" si="47">C211*G211</f>
        <v>0</v>
      </c>
      <c r="I211" s="48">
        <f t="shared" ref="I211:I221" si="48">D211*G211</f>
        <v>0</v>
      </c>
      <c r="J211" s="48">
        <f t="shared" ref="J211:J221" si="49">E211*G211</f>
        <v>5088</v>
      </c>
      <c r="K211" s="48">
        <f t="shared" ref="K211:K221" si="50">F211*G211</f>
        <v>0</v>
      </c>
      <c r="L211" s="2">
        <f t="shared" ref="L211:L221" si="51">SUM(H211:K211)</f>
        <v>5088</v>
      </c>
      <c r="N211" s="2" t="s">
        <v>96</v>
      </c>
    </row>
    <row r="212" spans="1:14">
      <c r="A212" s="11"/>
      <c r="B212" s="2" t="s">
        <v>270</v>
      </c>
      <c r="C212" s="61"/>
      <c r="D212" s="62"/>
      <c r="E212" s="58">
        <v>3</v>
      </c>
      <c r="F212" s="48"/>
      <c r="G212" s="58">
        <v>202</v>
      </c>
      <c r="H212" s="48">
        <f t="shared" si="47"/>
        <v>0</v>
      </c>
      <c r="I212" s="48">
        <f t="shared" si="48"/>
        <v>0</v>
      </c>
      <c r="J212" s="48">
        <f t="shared" si="49"/>
        <v>606</v>
      </c>
      <c r="K212" s="48">
        <f t="shared" si="50"/>
        <v>0</v>
      </c>
      <c r="L212" s="2">
        <f t="shared" si="51"/>
        <v>606</v>
      </c>
      <c r="N212" s="2" t="s">
        <v>270</v>
      </c>
    </row>
    <row r="213" spans="1:14">
      <c r="A213" s="2"/>
      <c r="B213" s="2" t="s">
        <v>16</v>
      </c>
      <c r="C213" s="61"/>
      <c r="D213" s="62"/>
      <c r="E213" s="58">
        <v>160</v>
      </c>
      <c r="F213" s="48"/>
      <c r="G213" s="58">
        <v>269</v>
      </c>
      <c r="H213" s="48">
        <f t="shared" si="47"/>
        <v>0</v>
      </c>
      <c r="I213" s="48">
        <f t="shared" si="48"/>
        <v>0</v>
      </c>
      <c r="J213" s="48">
        <f t="shared" si="49"/>
        <v>43040</v>
      </c>
      <c r="K213" s="48">
        <f t="shared" si="50"/>
        <v>0</v>
      </c>
      <c r="L213" s="2">
        <f t="shared" si="51"/>
        <v>43040</v>
      </c>
      <c r="N213" s="2" t="s">
        <v>16</v>
      </c>
    </row>
    <row r="214" spans="1:14">
      <c r="A214" s="2"/>
      <c r="B214" s="2" t="s">
        <v>269</v>
      </c>
      <c r="C214" s="61"/>
      <c r="D214" s="61"/>
      <c r="E214" s="58">
        <v>15</v>
      </c>
      <c r="F214" s="48"/>
      <c r="G214" s="58">
        <v>67</v>
      </c>
      <c r="H214" s="48">
        <f t="shared" si="47"/>
        <v>0</v>
      </c>
      <c r="I214" s="48">
        <f t="shared" si="48"/>
        <v>0</v>
      </c>
      <c r="J214" s="48">
        <f t="shared" si="49"/>
        <v>1005</v>
      </c>
      <c r="K214" s="48">
        <f t="shared" si="50"/>
        <v>0</v>
      </c>
      <c r="L214" s="2">
        <f t="shared" si="51"/>
        <v>1005</v>
      </c>
      <c r="N214" s="2" t="s">
        <v>269</v>
      </c>
    </row>
    <row r="215" spans="1:14" ht="13.5" customHeight="1">
      <c r="A215" s="2"/>
      <c r="B215" s="11" t="s">
        <v>97</v>
      </c>
      <c r="C215" s="61"/>
      <c r="D215" s="62"/>
      <c r="E215" s="58">
        <v>4</v>
      </c>
      <c r="F215" s="48"/>
      <c r="G215" s="58">
        <v>650</v>
      </c>
      <c r="H215" s="48">
        <f t="shared" si="47"/>
        <v>0</v>
      </c>
      <c r="I215" s="48">
        <f t="shared" si="48"/>
        <v>0</v>
      </c>
      <c r="J215" s="48">
        <f t="shared" si="49"/>
        <v>2600</v>
      </c>
      <c r="K215" s="48">
        <f t="shared" si="50"/>
        <v>0</v>
      </c>
      <c r="L215" s="2">
        <f t="shared" si="51"/>
        <v>2600</v>
      </c>
      <c r="N215" s="11" t="s">
        <v>97</v>
      </c>
    </row>
    <row r="216" spans="1:14">
      <c r="A216" s="2"/>
      <c r="B216" s="2" t="s">
        <v>281</v>
      </c>
      <c r="C216" s="61"/>
      <c r="D216" s="62"/>
      <c r="E216" s="58">
        <v>18</v>
      </c>
      <c r="F216" s="48"/>
      <c r="G216" s="58">
        <v>1800</v>
      </c>
      <c r="H216" s="48">
        <f t="shared" si="47"/>
        <v>0</v>
      </c>
      <c r="I216" s="48">
        <f t="shared" si="48"/>
        <v>0</v>
      </c>
      <c r="J216" s="48">
        <f t="shared" si="49"/>
        <v>32400</v>
      </c>
      <c r="K216" s="48">
        <f t="shared" si="50"/>
        <v>0</v>
      </c>
      <c r="L216" s="17">
        <f t="shared" si="51"/>
        <v>32400</v>
      </c>
      <c r="N216" s="2" t="s">
        <v>281</v>
      </c>
    </row>
    <row r="217" spans="1:14">
      <c r="A217" s="2"/>
      <c r="B217" s="2" t="s">
        <v>282</v>
      </c>
      <c r="C217" s="61"/>
      <c r="D217" s="62"/>
      <c r="E217" s="58">
        <v>90</v>
      </c>
      <c r="F217" s="48"/>
      <c r="G217" s="58">
        <v>1706.4</v>
      </c>
      <c r="H217" s="48">
        <f t="shared" si="47"/>
        <v>0</v>
      </c>
      <c r="I217" s="48">
        <f t="shared" si="48"/>
        <v>0</v>
      </c>
      <c r="J217" s="48">
        <f t="shared" si="49"/>
        <v>153576</v>
      </c>
      <c r="K217" s="48">
        <f t="shared" si="50"/>
        <v>0</v>
      </c>
      <c r="L217" s="17">
        <f t="shared" si="51"/>
        <v>153576</v>
      </c>
      <c r="N217" s="2" t="s">
        <v>282</v>
      </c>
    </row>
    <row r="218" spans="1:14">
      <c r="A218" s="2"/>
      <c r="B218" s="2" t="s">
        <v>118</v>
      </c>
      <c r="C218" s="61"/>
      <c r="D218" s="61"/>
      <c r="E218" s="58">
        <v>4</v>
      </c>
      <c r="F218" s="48"/>
      <c r="G218" s="58">
        <v>500</v>
      </c>
      <c r="H218" s="48">
        <f t="shared" si="47"/>
        <v>0</v>
      </c>
      <c r="I218" s="48">
        <f t="shared" si="48"/>
        <v>0</v>
      </c>
      <c r="J218" s="48">
        <f t="shared" si="49"/>
        <v>2000</v>
      </c>
      <c r="K218" s="48">
        <f t="shared" si="50"/>
        <v>0</v>
      </c>
      <c r="L218" s="4">
        <f t="shared" si="51"/>
        <v>2000</v>
      </c>
      <c r="N218" s="2" t="s">
        <v>118</v>
      </c>
    </row>
    <row r="219" spans="1:14">
      <c r="A219" s="2"/>
      <c r="B219" s="2" t="s">
        <v>199</v>
      </c>
      <c r="C219" s="61"/>
      <c r="D219" s="61"/>
      <c r="E219" s="58">
        <v>4</v>
      </c>
      <c r="F219" s="48"/>
      <c r="G219" s="58">
        <v>550</v>
      </c>
      <c r="H219" s="48">
        <f t="shared" si="47"/>
        <v>0</v>
      </c>
      <c r="I219" s="48">
        <f t="shared" si="48"/>
        <v>0</v>
      </c>
      <c r="J219" s="48">
        <f t="shared" si="49"/>
        <v>2200</v>
      </c>
      <c r="K219" s="48">
        <f t="shared" si="50"/>
        <v>0</v>
      </c>
      <c r="L219" s="4">
        <f t="shared" si="51"/>
        <v>2200</v>
      </c>
      <c r="N219" s="2" t="s">
        <v>199</v>
      </c>
    </row>
    <row r="220" spans="1:14">
      <c r="A220" s="2"/>
      <c r="B220" s="7" t="s">
        <v>98</v>
      </c>
      <c r="C220" s="61"/>
      <c r="D220" s="61"/>
      <c r="E220" s="58">
        <v>80</v>
      </c>
      <c r="F220" s="48"/>
      <c r="G220" s="58">
        <v>55</v>
      </c>
      <c r="H220" s="48">
        <f t="shared" si="47"/>
        <v>0</v>
      </c>
      <c r="I220" s="48">
        <f t="shared" si="48"/>
        <v>0</v>
      </c>
      <c r="J220" s="48">
        <f t="shared" si="49"/>
        <v>4400</v>
      </c>
      <c r="K220" s="48">
        <f t="shared" si="50"/>
        <v>0</v>
      </c>
      <c r="L220" s="4">
        <f t="shared" si="51"/>
        <v>4400</v>
      </c>
      <c r="N220" s="7" t="s">
        <v>98</v>
      </c>
    </row>
    <row r="221" spans="1:14">
      <c r="A221" s="2"/>
      <c r="B221" s="2" t="s">
        <v>107</v>
      </c>
      <c r="C221" s="61"/>
      <c r="D221" s="61"/>
      <c r="E221" s="58">
        <v>22</v>
      </c>
      <c r="F221" s="48"/>
      <c r="G221" s="58">
        <v>75</v>
      </c>
      <c r="H221" s="48">
        <f t="shared" si="47"/>
        <v>0</v>
      </c>
      <c r="I221" s="48">
        <f t="shared" si="48"/>
        <v>0</v>
      </c>
      <c r="J221" s="48">
        <f t="shared" si="49"/>
        <v>1650</v>
      </c>
      <c r="K221" s="48">
        <f t="shared" si="50"/>
        <v>0</v>
      </c>
      <c r="L221" s="2">
        <f t="shared" si="51"/>
        <v>1650</v>
      </c>
      <c r="N221" s="2" t="s">
        <v>107</v>
      </c>
    </row>
    <row r="222" spans="1:14" ht="27" customHeight="1">
      <c r="A222" s="2"/>
      <c r="B222" s="11" t="s">
        <v>157</v>
      </c>
      <c r="C222" s="61"/>
      <c r="D222" s="61"/>
      <c r="E222" s="58">
        <v>1</v>
      </c>
      <c r="F222" s="48"/>
      <c r="G222" s="58">
        <v>3000</v>
      </c>
      <c r="H222" s="48">
        <f t="shared" ref="H222:H228" si="52">C222*G222</f>
        <v>0</v>
      </c>
      <c r="I222" s="48">
        <f t="shared" ref="I222:I228" si="53">D222*G222</f>
        <v>0</v>
      </c>
      <c r="J222" s="48">
        <f t="shared" ref="J222:J228" si="54">E222*G222</f>
        <v>3000</v>
      </c>
      <c r="K222" s="48">
        <f t="shared" ref="K222:K228" si="55">F222*G222</f>
        <v>0</v>
      </c>
      <c r="L222" s="2">
        <f t="shared" ref="L222:L227" si="56">SUM(H222:K222)</f>
        <v>3000</v>
      </c>
      <c r="N222" s="11" t="s">
        <v>157</v>
      </c>
    </row>
    <row r="223" spans="1:14">
      <c r="A223" s="2"/>
      <c r="B223" s="2" t="s">
        <v>119</v>
      </c>
      <c r="C223" s="61"/>
      <c r="D223" s="61"/>
      <c r="E223" s="58">
        <v>3</v>
      </c>
      <c r="F223" s="48"/>
      <c r="G223" s="58">
        <v>259</v>
      </c>
      <c r="H223" s="48">
        <f t="shared" si="52"/>
        <v>0</v>
      </c>
      <c r="I223" s="48">
        <f t="shared" si="53"/>
        <v>0</v>
      </c>
      <c r="J223" s="48">
        <f t="shared" si="54"/>
        <v>777</v>
      </c>
      <c r="K223" s="48">
        <f t="shared" si="55"/>
        <v>0</v>
      </c>
      <c r="L223" s="2">
        <f t="shared" si="56"/>
        <v>777</v>
      </c>
      <c r="N223" s="2" t="s">
        <v>119</v>
      </c>
    </row>
    <row r="224" spans="1:14">
      <c r="A224" s="2"/>
      <c r="B224" s="7" t="s">
        <v>100</v>
      </c>
      <c r="C224" s="61"/>
      <c r="D224" s="61"/>
      <c r="E224" s="58">
        <v>38</v>
      </c>
      <c r="F224" s="48"/>
      <c r="G224" s="58">
        <v>372</v>
      </c>
      <c r="H224" s="48">
        <f t="shared" si="52"/>
        <v>0</v>
      </c>
      <c r="I224" s="48">
        <f t="shared" si="53"/>
        <v>0</v>
      </c>
      <c r="J224" s="48">
        <f t="shared" si="54"/>
        <v>14136</v>
      </c>
      <c r="K224" s="48">
        <f t="shared" si="55"/>
        <v>0</v>
      </c>
      <c r="L224" s="2">
        <f t="shared" si="56"/>
        <v>14136</v>
      </c>
      <c r="N224" s="7" t="s">
        <v>100</v>
      </c>
    </row>
    <row r="225" spans="1:14">
      <c r="A225" s="2"/>
      <c r="B225" s="2" t="s">
        <v>287</v>
      </c>
      <c r="C225" s="61"/>
      <c r="D225" s="61"/>
      <c r="E225" s="58">
        <v>30</v>
      </c>
      <c r="F225" s="48"/>
      <c r="G225" s="58">
        <v>452.5</v>
      </c>
      <c r="H225" s="48">
        <f t="shared" si="52"/>
        <v>0</v>
      </c>
      <c r="I225" s="48">
        <f t="shared" si="53"/>
        <v>0</v>
      </c>
      <c r="J225" s="48">
        <f t="shared" si="54"/>
        <v>13575</v>
      </c>
      <c r="K225" s="48">
        <f t="shared" si="55"/>
        <v>0</v>
      </c>
      <c r="L225" s="2">
        <f t="shared" si="56"/>
        <v>13575</v>
      </c>
      <c r="N225" s="2" t="s">
        <v>287</v>
      </c>
    </row>
    <row r="226" spans="1:14">
      <c r="A226" s="2"/>
      <c r="B226" s="7" t="s">
        <v>170</v>
      </c>
      <c r="C226" s="61"/>
      <c r="D226" s="61"/>
      <c r="E226" s="58">
        <v>7</v>
      </c>
      <c r="F226" s="48"/>
      <c r="G226" s="58">
        <v>1224</v>
      </c>
      <c r="H226" s="48">
        <f t="shared" si="52"/>
        <v>0</v>
      </c>
      <c r="I226" s="48">
        <f t="shared" si="53"/>
        <v>0</v>
      </c>
      <c r="J226" s="48">
        <f t="shared" si="54"/>
        <v>8568</v>
      </c>
      <c r="K226" s="48">
        <f t="shared" si="55"/>
        <v>0</v>
      </c>
      <c r="L226" s="2">
        <f t="shared" si="56"/>
        <v>8568</v>
      </c>
      <c r="N226" s="7" t="s">
        <v>170</v>
      </c>
    </row>
    <row r="227" spans="1:14">
      <c r="A227" s="2"/>
      <c r="B227" s="2" t="s">
        <v>161</v>
      </c>
      <c r="C227" s="61"/>
      <c r="D227" s="61"/>
      <c r="E227" s="58">
        <v>0</v>
      </c>
      <c r="F227" s="48"/>
      <c r="G227" s="58">
        <v>1440</v>
      </c>
      <c r="H227" s="48">
        <f t="shared" si="52"/>
        <v>0</v>
      </c>
      <c r="I227" s="48">
        <f t="shared" si="53"/>
        <v>0</v>
      </c>
      <c r="J227" s="48">
        <f t="shared" si="54"/>
        <v>0</v>
      </c>
      <c r="K227" s="48">
        <f t="shared" si="55"/>
        <v>0</v>
      </c>
      <c r="L227" s="2">
        <f t="shared" si="56"/>
        <v>0</v>
      </c>
      <c r="N227" s="2" t="s">
        <v>161</v>
      </c>
    </row>
    <row r="228" spans="1:14">
      <c r="A228" s="2"/>
      <c r="B228" s="7" t="s">
        <v>180</v>
      </c>
      <c r="C228" s="61"/>
      <c r="D228" s="61"/>
      <c r="E228" s="58">
        <v>125</v>
      </c>
      <c r="F228" s="48"/>
      <c r="G228" s="58">
        <v>456</v>
      </c>
      <c r="H228" s="48">
        <f t="shared" si="52"/>
        <v>0</v>
      </c>
      <c r="I228" s="48">
        <f t="shared" si="53"/>
        <v>0</v>
      </c>
      <c r="J228" s="48">
        <f t="shared" si="54"/>
        <v>57000</v>
      </c>
      <c r="K228" s="48">
        <f t="shared" si="55"/>
        <v>0</v>
      </c>
      <c r="L228" s="2">
        <f t="shared" ref="L228:L239" si="57">SUM(H228:K228)</f>
        <v>57000</v>
      </c>
      <c r="N228" s="7" t="s">
        <v>180</v>
      </c>
    </row>
    <row r="229" spans="1:14">
      <c r="A229" s="2"/>
      <c r="B229" s="2" t="s">
        <v>28</v>
      </c>
      <c r="C229" s="61"/>
      <c r="D229" s="61"/>
      <c r="E229" s="58">
        <v>120</v>
      </c>
      <c r="F229" s="48"/>
      <c r="G229" s="58">
        <v>750</v>
      </c>
      <c r="H229" s="48">
        <f t="shared" ref="H229:H238" si="58">C229*G229</f>
        <v>0</v>
      </c>
      <c r="I229" s="48">
        <f>D229*G229</f>
        <v>0</v>
      </c>
      <c r="J229" s="48">
        <f>E229*G229</f>
        <v>90000</v>
      </c>
      <c r="K229" s="48">
        <f>F229*G229</f>
        <v>0</v>
      </c>
      <c r="L229" s="2">
        <f t="shared" si="57"/>
        <v>90000</v>
      </c>
      <c r="N229" s="2" t="s">
        <v>28</v>
      </c>
    </row>
    <row r="230" spans="1:14">
      <c r="A230" s="2"/>
      <c r="B230" s="2" t="s">
        <v>10</v>
      </c>
      <c r="C230" s="61"/>
      <c r="D230" s="61"/>
      <c r="E230" s="58">
        <v>4</v>
      </c>
      <c r="F230" s="48"/>
      <c r="G230" s="58">
        <v>490</v>
      </c>
      <c r="H230" s="48">
        <f t="shared" si="58"/>
        <v>0</v>
      </c>
      <c r="I230" s="48">
        <f>D230*G230</f>
        <v>0</v>
      </c>
      <c r="J230" s="48">
        <f>E230*G230</f>
        <v>1960</v>
      </c>
      <c r="K230" s="48">
        <f>F230*J230</f>
        <v>0</v>
      </c>
      <c r="L230" s="2">
        <f t="shared" si="57"/>
        <v>1960</v>
      </c>
      <c r="N230" s="2" t="s">
        <v>10</v>
      </c>
    </row>
    <row r="231" spans="1:14">
      <c r="A231" s="31"/>
      <c r="B231" s="2" t="s">
        <v>329</v>
      </c>
      <c r="C231" s="61"/>
      <c r="D231" s="61"/>
      <c r="E231" s="58">
        <v>9</v>
      </c>
      <c r="F231" s="48"/>
      <c r="G231" s="58">
        <v>1200</v>
      </c>
      <c r="H231" s="48">
        <f t="shared" si="58"/>
        <v>0</v>
      </c>
      <c r="I231" s="48">
        <f t="shared" ref="I231:K233" si="59">D231*H231</f>
        <v>0</v>
      </c>
      <c r="J231" s="48">
        <f t="shared" si="59"/>
        <v>0</v>
      </c>
      <c r="K231" s="48">
        <f t="shared" si="59"/>
        <v>0</v>
      </c>
      <c r="L231" s="2">
        <f t="shared" si="57"/>
        <v>0</v>
      </c>
      <c r="N231" s="2" t="s">
        <v>329</v>
      </c>
    </row>
    <row r="232" spans="1:14">
      <c r="A232" s="31"/>
      <c r="B232" s="2" t="s">
        <v>286</v>
      </c>
      <c r="C232" s="61"/>
      <c r="D232" s="61"/>
      <c r="E232" s="58">
        <v>20</v>
      </c>
      <c r="F232" s="48"/>
      <c r="G232" s="58">
        <v>250</v>
      </c>
      <c r="H232" s="48">
        <f t="shared" si="58"/>
        <v>0</v>
      </c>
      <c r="I232" s="48">
        <f t="shared" si="59"/>
        <v>0</v>
      </c>
      <c r="J232" s="48">
        <f t="shared" si="59"/>
        <v>0</v>
      </c>
      <c r="K232" s="48">
        <f t="shared" si="59"/>
        <v>0</v>
      </c>
      <c r="L232" s="2">
        <f t="shared" si="57"/>
        <v>0</v>
      </c>
      <c r="N232" s="2" t="s">
        <v>286</v>
      </c>
    </row>
    <row r="233" spans="1:14">
      <c r="A233" s="2"/>
      <c r="B233" s="2" t="s">
        <v>106</v>
      </c>
      <c r="C233" s="61"/>
      <c r="D233" s="61"/>
      <c r="E233" s="58">
        <v>9</v>
      </c>
      <c r="F233" s="48"/>
      <c r="G233" s="58">
        <v>6150</v>
      </c>
      <c r="H233" s="48">
        <f t="shared" si="58"/>
        <v>0</v>
      </c>
      <c r="I233" s="48">
        <f t="shared" si="59"/>
        <v>0</v>
      </c>
      <c r="J233" s="48">
        <f t="shared" si="59"/>
        <v>0</v>
      </c>
      <c r="K233" s="48">
        <f t="shared" si="59"/>
        <v>0</v>
      </c>
      <c r="L233" s="2">
        <f t="shared" si="57"/>
        <v>0</v>
      </c>
      <c r="N233" s="2" t="s">
        <v>106</v>
      </c>
    </row>
    <row r="234" spans="1:14">
      <c r="A234" s="2"/>
      <c r="B234" s="2" t="s">
        <v>101</v>
      </c>
      <c r="C234" s="61"/>
      <c r="D234" s="61"/>
      <c r="E234" s="58">
        <v>7</v>
      </c>
      <c r="F234" s="48"/>
      <c r="G234" s="58">
        <v>1584</v>
      </c>
      <c r="H234" s="48">
        <f t="shared" si="58"/>
        <v>0</v>
      </c>
      <c r="I234" s="48">
        <f>D234*G234</f>
        <v>0</v>
      </c>
      <c r="J234" s="48">
        <f>E234*G234</f>
        <v>11088</v>
      </c>
      <c r="K234" s="48">
        <f>F234*G234</f>
        <v>0</v>
      </c>
      <c r="L234" s="2">
        <f t="shared" si="57"/>
        <v>11088</v>
      </c>
      <c r="N234" s="2" t="s">
        <v>101</v>
      </c>
    </row>
    <row r="235" spans="1:14">
      <c r="A235" s="2"/>
      <c r="B235" s="2" t="s">
        <v>102</v>
      </c>
      <c r="C235" s="61"/>
      <c r="D235" s="61"/>
      <c r="E235" s="58">
        <v>4</v>
      </c>
      <c r="F235" s="48"/>
      <c r="G235" s="58">
        <v>1500</v>
      </c>
      <c r="H235" s="48">
        <f t="shared" si="58"/>
        <v>0</v>
      </c>
      <c r="I235" s="48">
        <f>D235*G235</f>
        <v>0</v>
      </c>
      <c r="J235" s="48">
        <f>E235*G235</f>
        <v>6000</v>
      </c>
      <c r="K235" s="48">
        <f>F235*G235</f>
        <v>0</v>
      </c>
      <c r="L235" s="2">
        <f t="shared" si="57"/>
        <v>6000</v>
      </c>
      <c r="N235" s="2" t="s">
        <v>102</v>
      </c>
    </row>
    <row r="236" spans="1:14">
      <c r="A236" s="2"/>
      <c r="B236" s="2" t="s">
        <v>122</v>
      </c>
      <c r="C236" s="61"/>
      <c r="D236" s="61"/>
      <c r="E236" s="58">
        <v>11</v>
      </c>
      <c r="F236" s="48"/>
      <c r="G236" s="58">
        <v>1616</v>
      </c>
      <c r="H236" s="48">
        <f t="shared" si="58"/>
        <v>0</v>
      </c>
      <c r="I236" s="48">
        <f>D236*G236</f>
        <v>0</v>
      </c>
      <c r="J236" s="48">
        <f>E236*G236</f>
        <v>17776</v>
      </c>
      <c r="K236" s="48">
        <f>F236*G236</f>
        <v>0</v>
      </c>
      <c r="L236" s="2">
        <f t="shared" si="57"/>
        <v>17776</v>
      </c>
      <c r="N236" s="2" t="s">
        <v>122</v>
      </c>
    </row>
    <row r="237" spans="1:14">
      <c r="A237" s="2"/>
      <c r="B237" s="2" t="s">
        <v>103</v>
      </c>
      <c r="C237" s="61"/>
      <c r="D237" s="61"/>
      <c r="E237" s="58">
        <v>2</v>
      </c>
      <c r="F237" s="48"/>
      <c r="G237" s="58">
        <v>1500</v>
      </c>
      <c r="H237" s="48">
        <f t="shared" si="58"/>
        <v>0</v>
      </c>
      <c r="I237" s="48">
        <f>D237*G237</f>
        <v>0</v>
      </c>
      <c r="J237" s="48">
        <f>E237*G237</f>
        <v>3000</v>
      </c>
      <c r="K237" s="48">
        <f>F237*G237</f>
        <v>0</v>
      </c>
      <c r="L237" s="2">
        <f t="shared" si="57"/>
        <v>3000</v>
      </c>
      <c r="N237" s="2" t="s">
        <v>103</v>
      </c>
    </row>
    <row r="238" spans="1:14" ht="27.75" customHeight="1">
      <c r="A238" s="2"/>
      <c r="B238" s="26" t="s">
        <v>288</v>
      </c>
      <c r="C238" s="61"/>
      <c r="D238" s="61"/>
      <c r="E238" s="58">
        <v>4</v>
      </c>
      <c r="F238" s="48"/>
      <c r="G238" s="58">
        <v>3000</v>
      </c>
      <c r="H238" s="48">
        <f t="shared" si="58"/>
        <v>0</v>
      </c>
      <c r="I238" s="48">
        <f>D238*G238</f>
        <v>0</v>
      </c>
      <c r="J238" s="48">
        <f>E238*G238</f>
        <v>12000</v>
      </c>
      <c r="K238" s="48">
        <f>F238*G238</f>
        <v>0</v>
      </c>
      <c r="L238" s="17">
        <f t="shared" si="57"/>
        <v>12000</v>
      </c>
      <c r="N238" s="26" t="s">
        <v>288</v>
      </c>
    </row>
    <row r="239" spans="1:14" ht="25.5">
      <c r="A239" s="31" t="s">
        <v>58</v>
      </c>
      <c r="B239" s="11"/>
      <c r="C239" s="61"/>
      <c r="D239" s="61"/>
      <c r="E239" s="61"/>
      <c r="F239" s="48"/>
      <c r="G239" s="48"/>
      <c r="H239" s="4">
        <f>SUM(H216:H238)</f>
        <v>0</v>
      </c>
      <c r="I239" s="4">
        <f>SUM(I216:I238)</f>
        <v>0</v>
      </c>
      <c r="J239" s="4">
        <f>SUM(J216:J238)</f>
        <v>435106</v>
      </c>
      <c r="K239" s="4">
        <f>SUM(K216:K238)</f>
        <v>0</v>
      </c>
      <c r="L239" s="4">
        <f t="shared" si="57"/>
        <v>435106</v>
      </c>
      <c r="N239" s="11"/>
    </row>
    <row r="240" spans="1:14" ht="30.75" customHeight="1">
      <c r="A240" s="89">
        <v>13</v>
      </c>
      <c r="B240" s="87" t="s">
        <v>137</v>
      </c>
      <c r="C240" s="61"/>
      <c r="D240" s="61"/>
      <c r="E240" s="61"/>
      <c r="F240" s="48"/>
      <c r="G240" s="48"/>
      <c r="H240" s="4"/>
      <c r="I240" s="4"/>
      <c r="J240" s="48"/>
      <c r="K240" s="4"/>
      <c r="L240" s="4"/>
      <c r="N240" s="87" t="s">
        <v>137</v>
      </c>
    </row>
    <row r="241" spans="1:14">
      <c r="A241" s="31"/>
      <c r="B241" s="2" t="s">
        <v>181</v>
      </c>
      <c r="C241" s="61"/>
      <c r="D241" s="59">
        <v>15</v>
      </c>
      <c r="E241" s="62"/>
      <c r="F241" s="48"/>
      <c r="G241" s="58">
        <v>4200</v>
      </c>
      <c r="H241" s="48">
        <f t="shared" ref="H241:H246" si="60">C241*G241</f>
        <v>0</v>
      </c>
      <c r="I241" s="48">
        <f t="shared" ref="I241:I246" si="61">D241*G241</f>
        <v>63000</v>
      </c>
      <c r="J241" s="48">
        <f t="shared" ref="J241:J246" si="62">E241*G241</f>
        <v>0</v>
      </c>
      <c r="K241" s="48">
        <f t="shared" ref="K241:K246" si="63">F241*G241</f>
        <v>0</v>
      </c>
      <c r="L241" s="7">
        <f>SUM(H241:K241)</f>
        <v>63000</v>
      </c>
      <c r="N241" s="2" t="s">
        <v>181</v>
      </c>
    </row>
    <row r="242" spans="1:14">
      <c r="A242" s="4"/>
      <c r="B242" s="2" t="s">
        <v>173</v>
      </c>
      <c r="C242" s="61"/>
      <c r="D242" s="59">
        <v>68.400000000000006</v>
      </c>
      <c r="E242" s="62"/>
      <c r="F242" s="48"/>
      <c r="G242" s="58">
        <v>3900</v>
      </c>
      <c r="H242" s="48">
        <f t="shared" si="60"/>
        <v>0</v>
      </c>
      <c r="I242" s="48">
        <f t="shared" si="61"/>
        <v>266760</v>
      </c>
      <c r="J242" s="48">
        <f t="shared" si="62"/>
        <v>0</v>
      </c>
      <c r="K242" s="48">
        <f t="shared" si="63"/>
        <v>0</v>
      </c>
      <c r="L242" s="7">
        <f t="shared" ref="L242:L247" si="64">SUM(H242:K242)</f>
        <v>266760</v>
      </c>
      <c r="N242" s="2" t="s">
        <v>173</v>
      </c>
    </row>
    <row r="243" spans="1:14">
      <c r="A243" s="4"/>
      <c r="B243" s="2" t="s">
        <v>256</v>
      </c>
      <c r="C243" s="61"/>
      <c r="D243" s="59">
        <v>100</v>
      </c>
      <c r="E243" s="62"/>
      <c r="F243" s="48"/>
      <c r="G243" s="58">
        <v>650</v>
      </c>
      <c r="H243" s="48">
        <f t="shared" si="60"/>
        <v>0</v>
      </c>
      <c r="I243" s="48">
        <f t="shared" si="61"/>
        <v>65000</v>
      </c>
      <c r="J243" s="48">
        <f t="shared" si="62"/>
        <v>0</v>
      </c>
      <c r="K243" s="48">
        <f t="shared" si="63"/>
        <v>0</v>
      </c>
      <c r="L243" s="7">
        <f t="shared" si="64"/>
        <v>65000</v>
      </c>
      <c r="N243" s="2" t="s">
        <v>256</v>
      </c>
    </row>
    <row r="244" spans="1:14">
      <c r="A244" s="7"/>
      <c r="B244" s="2" t="s">
        <v>257</v>
      </c>
      <c r="C244" s="61"/>
      <c r="D244" s="59">
        <v>50</v>
      </c>
      <c r="E244" s="62"/>
      <c r="F244" s="48"/>
      <c r="G244" s="58">
        <v>128</v>
      </c>
      <c r="H244" s="48">
        <f t="shared" si="60"/>
        <v>0</v>
      </c>
      <c r="I244" s="48">
        <f t="shared" si="61"/>
        <v>6400</v>
      </c>
      <c r="J244" s="48">
        <f t="shared" si="62"/>
        <v>0</v>
      </c>
      <c r="K244" s="48">
        <f t="shared" si="63"/>
        <v>0</v>
      </c>
      <c r="L244" s="7">
        <f t="shared" si="64"/>
        <v>6400</v>
      </c>
      <c r="N244" s="2" t="s">
        <v>257</v>
      </c>
    </row>
    <row r="245" spans="1:14">
      <c r="A245" s="7"/>
      <c r="B245" s="2" t="s">
        <v>296</v>
      </c>
      <c r="C245" s="61"/>
      <c r="D245" s="59">
        <v>15</v>
      </c>
      <c r="E245" s="62"/>
      <c r="F245" s="48"/>
      <c r="G245" s="58">
        <v>4555</v>
      </c>
      <c r="H245" s="48">
        <f t="shared" si="60"/>
        <v>0</v>
      </c>
      <c r="I245" s="48">
        <f t="shared" si="61"/>
        <v>68325</v>
      </c>
      <c r="J245" s="48">
        <f t="shared" si="62"/>
        <v>0</v>
      </c>
      <c r="K245" s="48">
        <f t="shared" si="63"/>
        <v>0</v>
      </c>
      <c r="L245" s="7">
        <f t="shared" si="64"/>
        <v>68325</v>
      </c>
      <c r="N245" s="2" t="s">
        <v>296</v>
      </c>
    </row>
    <row r="246" spans="1:14">
      <c r="A246" s="4"/>
      <c r="B246" s="2" t="s">
        <v>318</v>
      </c>
      <c r="C246" s="61"/>
      <c r="D246" s="59">
        <v>6</v>
      </c>
      <c r="E246" s="62"/>
      <c r="F246" s="48"/>
      <c r="G246" s="58">
        <v>670</v>
      </c>
      <c r="H246" s="48">
        <f t="shared" si="60"/>
        <v>0</v>
      </c>
      <c r="I246" s="48">
        <f t="shared" si="61"/>
        <v>4020</v>
      </c>
      <c r="J246" s="48">
        <f t="shared" si="62"/>
        <v>0</v>
      </c>
      <c r="K246" s="48">
        <f t="shared" si="63"/>
        <v>0</v>
      </c>
      <c r="L246" s="7">
        <f t="shared" si="64"/>
        <v>4020</v>
      </c>
      <c r="N246" s="2" t="s">
        <v>318</v>
      </c>
    </row>
    <row r="247" spans="1:14" ht="24">
      <c r="A247" s="98" t="s">
        <v>58</v>
      </c>
      <c r="B247" s="9"/>
      <c r="C247" s="58"/>
      <c r="D247" s="58"/>
      <c r="E247" s="58"/>
      <c r="F247" s="58"/>
      <c r="G247" s="58"/>
      <c r="H247" s="66">
        <f>SUM(H241:H246)</f>
        <v>0</v>
      </c>
      <c r="I247" s="66">
        <f>SUM(I241:I246)</f>
        <v>473505</v>
      </c>
      <c r="J247" s="66">
        <f>SUM(J241:J246)</f>
        <v>0</v>
      </c>
      <c r="K247" s="66">
        <f>SUM(K241:K246)</f>
        <v>0</v>
      </c>
      <c r="L247" s="66">
        <f t="shared" si="64"/>
        <v>473505</v>
      </c>
      <c r="N247" s="9"/>
    </row>
    <row r="248" spans="1:14">
      <c r="A248" s="89">
        <v>14</v>
      </c>
      <c r="B248" s="82" t="s">
        <v>108</v>
      </c>
      <c r="C248" s="61"/>
      <c r="D248" s="61"/>
      <c r="E248" s="61"/>
      <c r="F248" s="48"/>
      <c r="G248" s="48"/>
      <c r="H248" s="48"/>
      <c r="I248" s="48"/>
      <c r="J248" s="48"/>
      <c r="K248" s="48"/>
      <c r="L248" s="2"/>
      <c r="N248" s="82" t="s">
        <v>108</v>
      </c>
    </row>
    <row r="249" spans="1:14">
      <c r="A249" s="31"/>
      <c r="B249" s="14" t="s">
        <v>325</v>
      </c>
      <c r="C249" s="61"/>
      <c r="D249" s="61"/>
      <c r="E249" s="58">
        <v>4</v>
      </c>
      <c r="F249" s="48"/>
      <c r="G249" s="58">
        <v>83.5</v>
      </c>
      <c r="H249" s="4">
        <f>C249*G249</f>
        <v>0</v>
      </c>
      <c r="I249" s="4">
        <f>D249*G249</f>
        <v>0</v>
      </c>
      <c r="J249" s="4">
        <f>E249*G249</f>
        <v>334</v>
      </c>
      <c r="K249" s="4">
        <f>F249*G249</f>
        <v>0</v>
      </c>
      <c r="L249" s="7">
        <f>SUM(H249:K249)</f>
        <v>334</v>
      </c>
      <c r="N249" s="14" t="s">
        <v>325</v>
      </c>
    </row>
    <row r="250" spans="1:14">
      <c r="A250" s="34"/>
      <c r="B250" s="2" t="s">
        <v>326</v>
      </c>
      <c r="C250" s="61"/>
      <c r="D250" s="61"/>
      <c r="E250" s="58">
        <v>2</v>
      </c>
      <c r="F250" s="48"/>
      <c r="G250" s="58">
        <v>151.5</v>
      </c>
      <c r="H250" s="4">
        <f>C250*G250</f>
        <v>0</v>
      </c>
      <c r="I250" s="4">
        <f>D250*G250</f>
        <v>0</v>
      </c>
      <c r="J250" s="4">
        <f>E250*G250</f>
        <v>303</v>
      </c>
      <c r="K250" s="4">
        <f>F250*G250</f>
        <v>0</v>
      </c>
      <c r="L250" s="7">
        <f>SUM(H250:K250)</f>
        <v>303</v>
      </c>
      <c r="N250" s="2" t="s">
        <v>326</v>
      </c>
    </row>
    <row r="251" spans="1:14" ht="24">
      <c r="A251" s="29" t="s">
        <v>58</v>
      </c>
      <c r="B251" s="2"/>
      <c r="C251" s="61"/>
      <c r="D251" s="61"/>
      <c r="E251" s="61"/>
      <c r="F251" s="48"/>
      <c r="G251" s="48"/>
      <c r="H251" s="4">
        <f>SUM(H249:H250)</f>
        <v>0</v>
      </c>
      <c r="I251" s="4">
        <f>SUM(I249:I250)</f>
        <v>0</v>
      </c>
      <c r="J251" s="4">
        <f>SUM(J249:J250)</f>
        <v>637</v>
      </c>
      <c r="K251" s="4">
        <f>SUM(K249:K250)</f>
        <v>0</v>
      </c>
      <c r="L251" s="4">
        <f>SUM(H251:K251)</f>
        <v>637</v>
      </c>
      <c r="N251" s="2"/>
    </row>
    <row r="252" spans="1:14">
      <c r="A252" s="94">
        <v>15</v>
      </c>
      <c r="B252" s="82" t="s">
        <v>109</v>
      </c>
      <c r="C252" s="61"/>
      <c r="D252" s="61"/>
      <c r="E252" s="61"/>
      <c r="F252" s="48"/>
      <c r="G252" s="48"/>
      <c r="H252" s="48"/>
      <c r="I252" s="48"/>
      <c r="J252" s="48"/>
      <c r="K252" s="48"/>
      <c r="L252" s="2"/>
      <c r="N252" s="82" t="s">
        <v>109</v>
      </c>
    </row>
    <row r="253" spans="1:14" ht="19.5" customHeight="1">
      <c r="A253" s="31"/>
      <c r="B253" s="35"/>
      <c r="C253" s="61"/>
      <c r="D253" s="61"/>
      <c r="E253" s="61"/>
      <c r="F253" s="48"/>
      <c r="G253" s="48"/>
      <c r="H253" s="48">
        <f>C253*G253</f>
        <v>0</v>
      </c>
      <c r="I253" s="48">
        <f>D253*G253</f>
        <v>0</v>
      </c>
      <c r="J253" s="48">
        <f>E253*G253</f>
        <v>0</v>
      </c>
      <c r="K253" s="48">
        <f>F253*G253</f>
        <v>0</v>
      </c>
      <c r="L253" s="4">
        <f>SUM(H253:K253)</f>
        <v>0</v>
      </c>
      <c r="N253" s="35"/>
    </row>
    <row r="254" spans="1:14" ht="16.5" customHeight="1">
      <c r="A254" s="31"/>
      <c r="B254" s="35" t="s">
        <v>110</v>
      </c>
      <c r="C254" s="58">
        <v>2</v>
      </c>
      <c r="D254" s="61"/>
      <c r="E254" s="61"/>
      <c r="F254" s="48"/>
      <c r="G254" s="58">
        <v>7742</v>
      </c>
      <c r="H254" s="48">
        <f>C254*G254</f>
        <v>15484</v>
      </c>
      <c r="I254" s="48">
        <f>D254*G254</f>
        <v>0</v>
      </c>
      <c r="J254" s="48">
        <f>E254*G254</f>
        <v>0</v>
      </c>
      <c r="K254" s="48">
        <f>F254*G254</f>
        <v>0</v>
      </c>
      <c r="L254" s="4">
        <f>SUM(H254:K254)</f>
        <v>15484</v>
      </c>
      <c r="N254" s="35" t="s">
        <v>110</v>
      </c>
    </row>
    <row r="255" spans="1:14" ht="15" customHeight="1">
      <c r="A255" s="31"/>
      <c r="B255" s="35" t="s">
        <v>262</v>
      </c>
      <c r="C255" s="58">
        <v>6</v>
      </c>
      <c r="D255" s="61"/>
      <c r="E255" s="61"/>
      <c r="F255" s="48"/>
      <c r="G255" s="58">
        <v>5439</v>
      </c>
      <c r="H255" s="48">
        <f>C255*G255</f>
        <v>32634</v>
      </c>
      <c r="I255" s="48">
        <f>D255*G255</f>
        <v>0</v>
      </c>
      <c r="J255" s="48">
        <f>E255*G255</f>
        <v>0</v>
      </c>
      <c r="K255" s="48">
        <f>F255*G255</f>
        <v>0</v>
      </c>
      <c r="L255" s="4">
        <f>SUM(H255:K255)</f>
        <v>32634</v>
      </c>
      <c r="N255" s="35" t="s">
        <v>262</v>
      </c>
    </row>
    <row r="256" spans="1:14" ht="24">
      <c r="A256" s="98" t="s">
        <v>58</v>
      </c>
      <c r="B256" s="99"/>
      <c r="C256" s="58"/>
      <c r="D256" s="58"/>
      <c r="E256" s="58"/>
      <c r="F256" s="58"/>
      <c r="G256" s="58"/>
      <c r="H256" s="66">
        <f>SUM(H253:H255)</f>
        <v>48118</v>
      </c>
      <c r="I256" s="66">
        <f>SUM(I253:I255)</f>
        <v>0</v>
      </c>
      <c r="J256" s="58">
        <f>SUM(J253:J255)</f>
        <v>0</v>
      </c>
      <c r="K256" s="66">
        <f>SUM(K253:K255)</f>
        <v>0</v>
      </c>
      <c r="L256" s="66">
        <f>SUM(H256:K256)</f>
        <v>48118</v>
      </c>
      <c r="N256" s="99"/>
    </row>
    <row r="257" spans="1:14" ht="28.5" customHeight="1">
      <c r="A257" s="89">
        <v>16</v>
      </c>
      <c r="B257" s="82" t="s">
        <v>140</v>
      </c>
      <c r="C257" s="72"/>
      <c r="D257" s="72"/>
      <c r="E257" s="72"/>
      <c r="F257" s="55"/>
      <c r="G257" s="55"/>
      <c r="H257" s="6"/>
      <c r="I257" s="6"/>
      <c r="J257" s="55"/>
      <c r="K257" s="55"/>
      <c r="L257" s="8"/>
      <c r="N257" s="82" t="s">
        <v>140</v>
      </c>
    </row>
    <row r="258" spans="1:14" ht="24.75" customHeight="1">
      <c r="A258" s="31"/>
      <c r="B258" s="35" t="s">
        <v>172</v>
      </c>
      <c r="C258" s="58">
        <v>2</v>
      </c>
      <c r="D258" s="61"/>
      <c r="E258" s="61"/>
      <c r="F258" s="48"/>
      <c r="G258" s="58">
        <v>7381</v>
      </c>
      <c r="H258" s="48">
        <f>C258*G258</f>
        <v>14762</v>
      </c>
      <c r="I258" s="48">
        <f>D258*G258</f>
        <v>0</v>
      </c>
      <c r="J258" s="48">
        <f>E258*G258</f>
        <v>0</v>
      </c>
      <c r="K258" s="48">
        <f>F258*G258</f>
        <v>0</v>
      </c>
      <c r="L258" s="4">
        <f>SUM(H258:K258)</f>
        <v>14762</v>
      </c>
      <c r="N258" s="35" t="s">
        <v>172</v>
      </c>
    </row>
    <row r="259" spans="1:14" ht="24.75" customHeight="1">
      <c r="A259" s="31"/>
      <c r="B259" s="35" t="s">
        <v>327</v>
      </c>
      <c r="C259" s="58">
        <v>1</v>
      </c>
      <c r="D259" s="61"/>
      <c r="E259" s="61"/>
      <c r="F259" s="48"/>
      <c r="G259" s="58">
        <v>19000</v>
      </c>
      <c r="H259" s="48">
        <f>C259*G259</f>
        <v>19000</v>
      </c>
      <c r="I259" s="48">
        <f>D259*G259</f>
        <v>0</v>
      </c>
      <c r="J259" s="48">
        <f>E259*G259</f>
        <v>0</v>
      </c>
      <c r="K259" s="48">
        <f>F259*G259</f>
        <v>0</v>
      </c>
      <c r="L259" s="4">
        <f>SUM(H259:K259)</f>
        <v>19000</v>
      </c>
      <c r="N259" s="35" t="s">
        <v>327</v>
      </c>
    </row>
    <row r="260" spans="1:14">
      <c r="A260" s="3"/>
      <c r="B260" s="35" t="s">
        <v>232</v>
      </c>
      <c r="C260" s="58">
        <v>2</v>
      </c>
      <c r="D260" s="61"/>
      <c r="E260" s="61"/>
      <c r="F260" s="48"/>
      <c r="G260" s="58">
        <v>1890</v>
      </c>
      <c r="H260" s="48">
        <f>C260*G260</f>
        <v>3780</v>
      </c>
      <c r="I260" s="48">
        <f>D260*G260</f>
        <v>0</v>
      </c>
      <c r="J260" s="48">
        <f>E260*G260</f>
        <v>0</v>
      </c>
      <c r="K260" s="48">
        <f>F260*G260</f>
        <v>0</v>
      </c>
      <c r="L260" s="4">
        <f>SUM(H260:K260)</f>
        <v>3780</v>
      </c>
      <c r="N260" s="35" t="s">
        <v>232</v>
      </c>
    </row>
    <row r="261" spans="1:14" ht="24">
      <c r="A261" s="98" t="s">
        <v>58</v>
      </c>
      <c r="B261" s="100"/>
      <c r="C261" s="58"/>
      <c r="D261" s="58"/>
      <c r="E261" s="58"/>
      <c r="F261" s="58"/>
      <c r="G261" s="58"/>
      <c r="H261" s="66">
        <f>SUM(H258:H260)</f>
        <v>37542</v>
      </c>
      <c r="I261" s="66">
        <f>SUM(I258:I260)</f>
        <v>0</v>
      </c>
      <c r="J261" s="58">
        <f>SUM(J258:J260)</f>
        <v>0</v>
      </c>
      <c r="K261" s="66">
        <f>SUM(K258:K260)</f>
        <v>0</v>
      </c>
      <c r="L261" s="66">
        <f>SUM(H261:K261)</f>
        <v>37542</v>
      </c>
      <c r="N261" s="100"/>
    </row>
    <row r="262" spans="1:14" ht="33" customHeight="1">
      <c r="A262" s="89">
        <v>17</v>
      </c>
      <c r="B262" s="82" t="s">
        <v>304</v>
      </c>
      <c r="C262" s="61"/>
      <c r="D262" s="61"/>
      <c r="E262" s="61"/>
      <c r="F262" s="48"/>
      <c r="G262" s="48"/>
      <c r="H262" s="48"/>
      <c r="I262" s="48"/>
      <c r="J262" s="48"/>
      <c r="K262" s="48"/>
      <c r="L262" s="2"/>
      <c r="N262" s="108" t="s">
        <v>304</v>
      </c>
    </row>
    <row r="263" spans="1:14" ht="19.5" customHeight="1">
      <c r="A263" s="2"/>
      <c r="B263" s="32" t="s">
        <v>25</v>
      </c>
      <c r="C263" s="61"/>
      <c r="D263" s="59">
        <v>50</v>
      </c>
      <c r="E263" s="61"/>
      <c r="F263" s="48"/>
      <c r="G263" s="58">
        <v>81</v>
      </c>
      <c r="H263" s="48">
        <f>C263*G263</f>
        <v>0</v>
      </c>
      <c r="I263" s="48">
        <f>D263*G263</f>
        <v>4050</v>
      </c>
      <c r="J263" s="48">
        <f>E263*G263</f>
        <v>0</v>
      </c>
      <c r="K263" s="48">
        <f>F263*G263</f>
        <v>0</v>
      </c>
      <c r="L263" s="2">
        <f t="shared" ref="L263:L268" si="65">SUM(H263:K263)</f>
        <v>4050</v>
      </c>
      <c r="N263" s="32" t="s">
        <v>25</v>
      </c>
    </row>
    <row r="264" spans="1:14" ht="15.75" customHeight="1">
      <c r="A264" s="2"/>
      <c r="B264" s="11" t="s">
        <v>36</v>
      </c>
      <c r="C264" s="61"/>
      <c r="D264" s="59">
        <v>70</v>
      </c>
      <c r="E264" s="61"/>
      <c r="F264" s="48"/>
      <c r="G264" s="58">
        <v>160</v>
      </c>
      <c r="H264" s="48">
        <f>C264*G264</f>
        <v>0</v>
      </c>
      <c r="I264" s="48">
        <f>D264*G264</f>
        <v>11200</v>
      </c>
      <c r="J264" s="48">
        <f>E264*G264</f>
        <v>0</v>
      </c>
      <c r="K264" s="48">
        <f>F264*G264</f>
        <v>0</v>
      </c>
      <c r="L264" s="2">
        <f t="shared" si="65"/>
        <v>11200</v>
      </c>
      <c r="N264" s="11" t="s">
        <v>36</v>
      </c>
    </row>
    <row r="265" spans="1:14" ht="27" customHeight="1">
      <c r="A265" s="2"/>
      <c r="B265" s="11" t="s">
        <v>308</v>
      </c>
      <c r="C265" s="61"/>
      <c r="D265" s="59">
        <v>54000</v>
      </c>
      <c r="E265" s="61"/>
      <c r="F265" s="48"/>
      <c r="G265" s="58">
        <v>1.3</v>
      </c>
      <c r="H265" s="48">
        <f>C265*G265</f>
        <v>0</v>
      </c>
      <c r="I265" s="48">
        <f>D265*G265</f>
        <v>70200</v>
      </c>
      <c r="J265" s="48">
        <f>E265*G265</f>
        <v>0</v>
      </c>
      <c r="K265" s="48">
        <f>F265*G265</f>
        <v>0</v>
      </c>
      <c r="L265" s="2">
        <f t="shared" si="65"/>
        <v>70200</v>
      </c>
      <c r="N265" s="11" t="s">
        <v>308</v>
      </c>
    </row>
    <row r="266" spans="1:14">
      <c r="A266" s="2"/>
      <c r="B266" s="15" t="s">
        <v>35</v>
      </c>
      <c r="C266" s="64"/>
      <c r="D266" s="65">
        <v>1</v>
      </c>
      <c r="E266" s="64"/>
      <c r="F266" s="49"/>
      <c r="G266" s="67">
        <v>400</v>
      </c>
      <c r="H266" s="48">
        <f>C266*G266</f>
        <v>0</v>
      </c>
      <c r="I266" s="48">
        <f>D266*G266</f>
        <v>400</v>
      </c>
      <c r="J266" s="48">
        <f>E266*G266</f>
        <v>0</v>
      </c>
      <c r="K266" s="48">
        <f>F266*G266</f>
        <v>0</v>
      </c>
      <c r="L266" s="2">
        <f t="shared" si="65"/>
        <v>400</v>
      </c>
      <c r="N266" s="15" t="s">
        <v>35</v>
      </c>
    </row>
    <row r="267" spans="1:14" ht="24" customHeight="1">
      <c r="A267" s="31"/>
      <c r="B267" s="42" t="s">
        <v>305</v>
      </c>
      <c r="C267" s="58">
        <v>500</v>
      </c>
      <c r="D267" s="61"/>
      <c r="E267" s="61"/>
      <c r="F267" s="48"/>
      <c r="G267" s="58">
        <v>40</v>
      </c>
      <c r="H267" s="48">
        <f>C267*G267</f>
        <v>20000</v>
      </c>
      <c r="I267" s="48">
        <f>D267*G267</f>
        <v>0</v>
      </c>
      <c r="J267" s="48">
        <f>E267*G267</f>
        <v>0</v>
      </c>
      <c r="K267" s="48">
        <f>F267*G267</f>
        <v>0</v>
      </c>
      <c r="L267" s="48">
        <f t="shared" si="65"/>
        <v>20000</v>
      </c>
      <c r="N267" s="42" t="s">
        <v>305</v>
      </c>
    </row>
    <row r="268" spans="1:14" ht="24">
      <c r="A268" s="98" t="s">
        <v>58</v>
      </c>
      <c r="B268" s="99"/>
      <c r="C268" s="58"/>
      <c r="D268" s="58"/>
      <c r="E268" s="58"/>
      <c r="F268" s="58"/>
      <c r="G268" s="58"/>
      <c r="H268" s="66">
        <f>SUM(H263:H267)</f>
        <v>20000</v>
      </c>
      <c r="I268" s="66">
        <f>SUM(I263:I267)</f>
        <v>85850</v>
      </c>
      <c r="J268" s="66">
        <f>SUM(J263:J267)</f>
        <v>0</v>
      </c>
      <c r="K268" s="66">
        <f>SUM(K263:K267)</f>
        <v>0</v>
      </c>
      <c r="L268" s="66">
        <f t="shared" si="65"/>
        <v>105850</v>
      </c>
      <c r="N268" s="99"/>
    </row>
    <row r="269" spans="1:14" ht="48" customHeight="1">
      <c r="A269" s="89">
        <v>18</v>
      </c>
      <c r="B269" s="82" t="s">
        <v>311</v>
      </c>
      <c r="C269" s="61"/>
      <c r="D269" s="61"/>
      <c r="E269" s="61"/>
      <c r="F269" s="48"/>
      <c r="G269" s="48"/>
      <c r="H269" s="4"/>
      <c r="I269" s="4"/>
      <c r="J269" s="48"/>
      <c r="K269" s="48"/>
      <c r="L269" s="2"/>
      <c r="N269" s="82" t="s">
        <v>311</v>
      </c>
    </row>
    <row r="270" spans="1:14" ht="36" customHeight="1">
      <c r="A270" s="31"/>
      <c r="B270" s="31" t="s">
        <v>6</v>
      </c>
      <c r="C270" s="61"/>
      <c r="D270" s="61"/>
      <c r="E270" s="61"/>
      <c r="F270" s="48"/>
      <c r="G270" s="48"/>
      <c r="H270" s="48">
        <f>C270*G270</f>
        <v>0</v>
      </c>
      <c r="I270" s="48">
        <f>D270*G270</f>
        <v>0</v>
      </c>
      <c r="J270" s="48">
        <f>E270*G270</f>
        <v>0</v>
      </c>
      <c r="K270" s="48">
        <f>F270*G270</f>
        <v>0</v>
      </c>
      <c r="L270" s="4">
        <f>SUM(H270:K270)</f>
        <v>0</v>
      </c>
      <c r="N270" s="31" t="s">
        <v>6</v>
      </c>
    </row>
    <row r="271" spans="1:14" ht="22.5" customHeight="1">
      <c r="A271" s="3"/>
      <c r="B271" s="35" t="s">
        <v>297</v>
      </c>
      <c r="C271" s="58">
        <v>2</v>
      </c>
      <c r="D271" s="73"/>
      <c r="E271" s="61"/>
      <c r="F271" s="48"/>
      <c r="G271" s="58">
        <v>700</v>
      </c>
      <c r="H271" s="48">
        <f>C271*G271</f>
        <v>1400</v>
      </c>
      <c r="I271" s="48">
        <f>D271*G271</f>
        <v>0</v>
      </c>
      <c r="J271" s="48">
        <f>E271*G271</f>
        <v>0</v>
      </c>
      <c r="K271" s="48">
        <f>F271*G271</f>
        <v>0</v>
      </c>
      <c r="L271" s="4">
        <f>SUM(H271:K271)</f>
        <v>1400</v>
      </c>
      <c r="N271" s="35" t="s">
        <v>297</v>
      </c>
    </row>
    <row r="272" spans="1:14" ht="22.5" customHeight="1">
      <c r="A272" s="3"/>
      <c r="B272" s="35" t="s">
        <v>323</v>
      </c>
      <c r="C272" s="58">
        <v>6</v>
      </c>
      <c r="D272" s="73"/>
      <c r="E272" s="61"/>
      <c r="F272" s="48"/>
      <c r="G272" s="58">
        <v>150</v>
      </c>
      <c r="H272" s="48"/>
      <c r="I272" s="48"/>
      <c r="J272" s="48"/>
      <c r="K272" s="48"/>
      <c r="L272" s="4"/>
      <c r="N272" s="35" t="s">
        <v>323</v>
      </c>
    </row>
    <row r="273" spans="1:14" ht="22.5" customHeight="1">
      <c r="A273" s="3"/>
      <c r="B273" s="35" t="s">
        <v>330</v>
      </c>
      <c r="C273" s="58">
        <v>50</v>
      </c>
      <c r="D273" s="73"/>
      <c r="E273" s="61"/>
      <c r="F273" s="48"/>
      <c r="G273" s="58">
        <v>800</v>
      </c>
      <c r="H273" s="48"/>
      <c r="I273" s="48"/>
      <c r="J273" s="48"/>
      <c r="K273" s="48"/>
      <c r="L273" s="4"/>
      <c r="N273" s="35" t="s">
        <v>330</v>
      </c>
    </row>
    <row r="274" spans="1:14" ht="39" customHeight="1">
      <c r="A274" s="3"/>
      <c r="B274" s="35" t="s">
        <v>123</v>
      </c>
      <c r="C274" s="58">
        <v>0</v>
      </c>
      <c r="D274" s="61"/>
      <c r="E274" s="61"/>
      <c r="F274" s="48"/>
      <c r="G274" s="48"/>
      <c r="H274" s="48">
        <f>C274*G274</f>
        <v>0</v>
      </c>
      <c r="I274" s="48">
        <f>D274*G274</f>
        <v>0</v>
      </c>
      <c r="J274" s="48">
        <f>E274*G274</f>
        <v>0</v>
      </c>
      <c r="K274" s="48">
        <f>F274*G274</f>
        <v>0</v>
      </c>
      <c r="L274" s="4">
        <f>SUM(H274:K274)</f>
        <v>0</v>
      </c>
    </row>
    <row r="275" spans="1:14" ht="24">
      <c r="A275" s="23" t="s">
        <v>58</v>
      </c>
      <c r="B275" s="31"/>
      <c r="C275" s="61"/>
      <c r="D275" s="61"/>
      <c r="E275" s="61"/>
      <c r="F275" s="48"/>
      <c r="G275" s="48"/>
      <c r="H275" s="4">
        <f>SUM(H270:H274)</f>
        <v>1400</v>
      </c>
      <c r="I275" s="4">
        <f>SUM(I270:I274)</f>
        <v>0</v>
      </c>
      <c r="J275" s="4">
        <f>SUM(J270:J274)</f>
        <v>0</v>
      </c>
      <c r="K275" s="4">
        <f>SUM(K270:K274)</f>
        <v>0</v>
      </c>
      <c r="L275" s="4">
        <f>SUM(H275:K275)</f>
        <v>1400</v>
      </c>
      <c r="N275" s="108" t="s">
        <v>307</v>
      </c>
    </row>
    <row r="276" spans="1:14" ht="24.75" customHeight="1">
      <c r="A276" s="23">
        <v>19</v>
      </c>
      <c r="B276" s="82" t="s">
        <v>307</v>
      </c>
      <c r="C276" s="61"/>
      <c r="D276" s="61"/>
      <c r="E276" s="61"/>
      <c r="F276" s="48"/>
      <c r="G276" s="48"/>
      <c r="H276" s="4"/>
      <c r="I276" s="4"/>
      <c r="J276" s="48"/>
      <c r="K276" s="4"/>
      <c r="L276" s="4"/>
      <c r="N276" s="43" t="s">
        <v>247</v>
      </c>
    </row>
    <row r="277" spans="1:14" ht="17.25" customHeight="1">
      <c r="A277" s="40"/>
      <c r="B277" s="43" t="s">
        <v>247</v>
      </c>
      <c r="C277" s="61"/>
      <c r="D277" s="59">
        <v>25</v>
      </c>
      <c r="E277" s="61"/>
      <c r="F277" s="48"/>
      <c r="G277" s="58">
        <v>67.680000000000007</v>
      </c>
      <c r="H277" s="48">
        <f t="shared" ref="H277:H308" si="66">C277*G277</f>
        <v>0</v>
      </c>
      <c r="I277" s="48">
        <f>D277*G277</f>
        <v>1692.0000000000002</v>
      </c>
      <c r="J277" s="48">
        <f>E277*G277</f>
        <v>0</v>
      </c>
      <c r="K277" s="48">
        <f>F277*G277</f>
        <v>0</v>
      </c>
      <c r="L277" s="2">
        <f>SUM(H277:K277)</f>
        <v>1692.0000000000002</v>
      </c>
      <c r="N277" s="42" t="s">
        <v>324</v>
      </c>
    </row>
    <row r="278" spans="1:14" ht="18" customHeight="1">
      <c r="A278" s="40"/>
      <c r="B278" s="42" t="s">
        <v>324</v>
      </c>
      <c r="C278" s="58">
        <v>30</v>
      </c>
      <c r="D278" s="73"/>
      <c r="E278" s="61"/>
      <c r="F278" s="48"/>
      <c r="G278" s="58">
        <v>8</v>
      </c>
      <c r="H278" s="48">
        <f t="shared" si="66"/>
        <v>240</v>
      </c>
      <c r="I278" s="48">
        <f t="shared" ref="I278:I336" si="67">D278*G278</f>
        <v>0</v>
      </c>
      <c r="J278" s="48">
        <f t="shared" ref="J278:J336" si="68">E278*G278</f>
        <v>0</v>
      </c>
      <c r="K278" s="48">
        <f t="shared" ref="K278:K336" si="69">F278*G278</f>
        <v>0</v>
      </c>
      <c r="L278" s="2">
        <f t="shared" ref="L278:L337" si="70">SUM(H278:K278)</f>
        <v>240</v>
      </c>
      <c r="N278" s="42" t="s">
        <v>223</v>
      </c>
    </row>
    <row r="279" spans="1:14" ht="18" customHeight="1">
      <c r="A279" s="41"/>
      <c r="B279" s="42" t="s">
        <v>223</v>
      </c>
      <c r="C279" s="61"/>
      <c r="D279" s="63">
        <v>0</v>
      </c>
      <c r="E279" s="61"/>
      <c r="F279" s="48"/>
      <c r="G279" s="58">
        <v>21.7</v>
      </c>
      <c r="H279" s="48">
        <f t="shared" si="66"/>
        <v>0</v>
      </c>
      <c r="I279" s="58">
        <f t="shared" si="67"/>
        <v>0</v>
      </c>
      <c r="J279" s="48">
        <f t="shared" si="68"/>
        <v>0</v>
      </c>
      <c r="K279" s="48">
        <f t="shared" si="69"/>
        <v>0</v>
      </c>
      <c r="L279" s="2">
        <f t="shared" si="70"/>
        <v>0</v>
      </c>
      <c r="N279" s="42" t="s">
        <v>250</v>
      </c>
    </row>
    <row r="280" spans="1:14" ht="17.25" customHeight="1">
      <c r="A280" s="41"/>
      <c r="B280" s="42" t="s">
        <v>250</v>
      </c>
      <c r="C280" s="61"/>
      <c r="D280" s="63">
        <v>0</v>
      </c>
      <c r="E280" s="61"/>
      <c r="F280" s="48"/>
      <c r="G280" s="48"/>
      <c r="H280" s="48">
        <f t="shared" si="66"/>
        <v>0</v>
      </c>
      <c r="I280" s="58">
        <f t="shared" si="67"/>
        <v>0</v>
      </c>
      <c r="J280" s="48">
        <f t="shared" si="68"/>
        <v>0</v>
      </c>
      <c r="K280" s="48">
        <f t="shared" si="69"/>
        <v>0</v>
      </c>
      <c r="L280" s="2">
        <f t="shared" si="70"/>
        <v>0</v>
      </c>
      <c r="N280" s="42" t="s">
        <v>215</v>
      </c>
    </row>
    <row r="281" spans="1:14" ht="15" customHeight="1">
      <c r="A281" s="41"/>
      <c r="B281" s="42" t="s">
        <v>215</v>
      </c>
      <c r="C281" s="58">
        <v>100</v>
      </c>
      <c r="D281" s="73"/>
      <c r="E281" s="61"/>
      <c r="F281" s="48"/>
      <c r="G281" s="58">
        <v>24</v>
      </c>
      <c r="H281" s="48">
        <f t="shared" si="66"/>
        <v>2400</v>
      </c>
      <c r="I281" s="48">
        <f t="shared" si="67"/>
        <v>0</v>
      </c>
      <c r="J281" s="48">
        <f t="shared" si="68"/>
        <v>0</v>
      </c>
      <c r="K281" s="48">
        <f t="shared" si="69"/>
        <v>0</v>
      </c>
      <c r="L281" s="2">
        <f t="shared" si="70"/>
        <v>2400</v>
      </c>
      <c r="N281" s="42" t="s">
        <v>216</v>
      </c>
    </row>
    <row r="282" spans="1:14" ht="15.75" customHeight="1">
      <c r="A282" s="41"/>
      <c r="B282" s="42" t="s">
        <v>216</v>
      </c>
      <c r="C282" s="58">
        <v>5</v>
      </c>
      <c r="D282" s="73"/>
      <c r="E282" s="61"/>
      <c r="F282" s="48"/>
      <c r="G282" s="58">
        <v>28.48</v>
      </c>
      <c r="H282" s="48">
        <f t="shared" si="66"/>
        <v>142.4</v>
      </c>
      <c r="I282" s="48">
        <f t="shared" si="67"/>
        <v>0</v>
      </c>
      <c r="J282" s="48">
        <f t="shared" si="68"/>
        <v>0</v>
      </c>
      <c r="K282" s="48">
        <f t="shared" si="69"/>
        <v>0</v>
      </c>
      <c r="L282" s="2">
        <f t="shared" si="70"/>
        <v>142.4</v>
      </c>
      <c r="N282" s="42" t="s">
        <v>224</v>
      </c>
    </row>
    <row r="283" spans="1:14" ht="17.25" customHeight="1">
      <c r="A283" s="41"/>
      <c r="B283" s="42" t="s">
        <v>224</v>
      </c>
      <c r="C283" s="58">
        <v>0</v>
      </c>
      <c r="D283" s="73"/>
      <c r="E283" s="61"/>
      <c r="F283" s="48"/>
      <c r="G283" s="58">
        <v>19</v>
      </c>
      <c r="H283" s="48">
        <f t="shared" si="66"/>
        <v>0</v>
      </c>
      <c r="I283" s="48">
        <f t="shared" si="67"/>
        <v>0</v>
      </c>
      <c r="J283" s="48">
        <f t="shared" si="68"/>
        <v>0</v>
      </c>
      <c r="K283" s="48">
        <f t="shared" si="69"/>
        <v>0</v>
      </c>
      <c r="L283" s="2">
        <f t="shared" si="70"/>
        <v>0</v>
      </c>
      <c r="N283" s="42" t="s">
        <v>211</v>
      </c>
    </row>
    <row r="284" spans="1:14" ht="16.5" customHeight="1">
      <c r="A284" s="41"/>
      <c r="B284" s="42" t="s">
        <v>211</v>
      </c>
      <c r="C284" s="58">
        <v>3</v>
      </c>
      <c r="D284" s="73"/>
      <c r="E284" s="61"/>
      <c r="F284" s="48"/>
      <c r="G284" s="58">
        <v>409</v>
      </c>
      <c r="H284" s="48">
        <f t="shared" si="66"/>
        <v>1227</v>
      </c>
      <c r="I284" s="48">
        <f t="shared" si="67"/>
        <v>0</v>
      </c>
      <c r="J284" s="48">
        <f t="shared" si="68"/>
        <v>0</v>
      </c>
      <c r="K284" s="48">
        <f t="shared" si="69"/>
        <v>0</v>
      </c>
      <c r="L284" s="2">
        <f t="shared" si="70"/>
        <v>1227</v>
      </c>
      <c r="N284" s="42" t="s">
        <v>212</v>
      </c>
    </row>
    <row r="285" spans="1:14" ht="15.75" customHeight="1">
      <c r="A285" s="40"/>
      <c r="B285" s="42" t="s">
        <v>212</v>
      </c>
      <c r="C285" s="58">
        <v>5</v>
      </c>
      <c r="D285" s="73"/>
      <c r="E285" s="61"/>
      <c r="F285" s="48"/>
      <c r="G285" s="58">
        <v>380</v>
      </c>
      <c r="H285" s="48">
        <f t="shared" si="66"/>
        <v>1900</v>
      </c>
      <c r="I285" s="48">
        <f t="shared" si="67"/>
        <v>0</v>
      </c>
      <c r="J285" s="48">
        <f t="shared" si="68"/>
        <v>0</v>
      </c>
      <c r="K285" s="48">
        <f t="shared" si="69"/>
        <v>0</v>
      </c>
      <c r="L285" s="2">
        <f t="shared" si="70"/>
        <v>1900</v>
      </c>
      <c r="N285" s="42" t="s">
        <v>213</v>
      </c>
    </row>
    <row r="286" spans="1:14" ht="18" customHeight="1">
      <c r="A286" s="40"/>
      <c r="B286" s="42" t="s">
        <v>213</v>
      </c>
      <c r="C286" s="58">
        <v>5</v>
      </c>
      <c r="D286" s="73"/>
      <c r="E286" s="61"/>
      <c r="F286" s="48"/>
      <c r="G286" s="58">
        <v>280</v>
      </c>
      <c r="H286" s="48">
        <f t="shared" si="66"/>
        <v>1400</v>
      </c>
      <c r="I286" s="48">
        <f t="shared" si="67"/>
        <v>0</v>
      </c>
      <c r="J286" s="48">
        <f t="shared" si="68"/>
        <v>0</v>
      </c>
      <c r="K286" s="48">
        <f t="shared" si="69"/>
        <v>0</v>
      </c>
      <c r="L286" s="2">
        <f t="shared" si="70"/>
        <v>1400</v>
      </c>
      <c r="N286" s="42" t="s">
        <v>198</v>
      </c>
    </row>
    <row r="287" spans="1:14" ht="17.25" customHeight="1">
      <c r="A287" s="23"/>
      <c r="B287" s="42" t="s">
        <v>198</v>
      </c>
      <c r="C287" s="58">
        <v>10</v>
      </c>
      <c r="D287" s="73"/>
      <c r="E287" s="61"/>
      <c r="F287" s="48"/>
      <c r="G287" s="58">
        <v>28</v>
      </c>
      <c r="H287" s="48">
        <f t="shared" si="66"/>
        <v>280</v>
      </c>
      <c r="I287" s="48">
        <f t="shared" si="67"/>
        <v>0</v>
      </c>
      <c r="J287" s="48">
        <f t="shared" si="68"/>
        <v>0</v>
      </c>
      <c r="K287" s="48">
        <f t="shared" si="69"/>
        <v>0</v>
      </c>
      <c r="L287" s="2">
        <f t="shared" si="70"/>
        <v>280</v>
      </c>
      <c r="N287" s="42" t="s">
        <v>145</v>
      </c>
    </row>
    <row r="288" spans="1:14" ht="16.5" customHeight="1">
      <c r="A288" s="23"/>
      <c r="B288" s="42" t="s">
        <v>145</v>
      </c>
      <c r="C288" s="61"/>
      <c r="D288" s="63">
        <v>0</v>
      </c>
      <c r="E288" s="61"/>
      <c r="F288" s="48"/>
      <c r="G288" s="58">
        <v>33</v>
      </c>
      <c r="H288" s="48">
        <f t="shared" si="66"/>
        <v>0</v>
      </c>
      <c r="I288" s="48">
        <f t="shared" si="67"/>
        <v>0</v>
      </c>
      <c r="J288" s="48">
        <f t="shared" si="68"/>
        <v>0</v>
      </c>
      <c r="K288" s="48">
        <f t="shared" si="69"/>
        <v>0</v>
      </c>
      <c r="L288" s="2">
        <f t="shared" si="70"/>
        <v>0</v>
      </c>
      <c r="N288" s="42" t="s">
        <v>334</v>
      </c>
    </row>
    <row r="289" spans="1:14" ht="16.5" customHeight="1">
      <c r="A289" s="23"/>
      <c r="B289" s="42" t="s">
        <v>334</v>
      </c>
      <c r="C289" s="61"/>
      <c r="D289" s="63">
        <v>0</v>
      </c>
      <c r="E289" s="61"/>
      <c r="F289" s="48"/>
      <c r="G289" s="58">
        <v>28</v>
      </c>
      <c r="H289" s="48">
        <f>C289*G289</f>
        <v>0</v>
      </c>
      <c r="I289" s="48">
        <f>D289*G289</f>
        <v>0</v>
      </c>
      <c r="J289" s="48">
        <f>E289*G289</f>
        <v>0</v>
      </c>
      <c r="K289" s="48">
        <f>F289*G289</f>
        <v>0</v>
      </c>
      <c r="L289" s="2">
        <f>SUM(H289:K289)</f>
        <v>0</v>
      </c>
      <c r="N289" s="42" t="s">
        <v>219</v>
      </c>
    </row>
    <row r="290" spans="1:14" ht="17.25" customHeight="1">
      <c r="A290" s="23"/>
      <c r="B290" s="42" t="s">
        <v>219</v>
      </c>
      <c r="C290" s="61"/>
      <c r="D290" s="63">
        <v>0</v>
      </c>
      <c r="E290" s="61"/>
      <c r="F290" s="48"/>
      <c r="G290" s="58">
        <v>105</v>
      </c>
      <c r="H290" s="48">
        <f t="shared" si="66"/>
        <v>0</v>
      </c>
      <c r="I290" s="48">
        <f t="shared" si="67"/>
        <v>0</v>
      </c>
      <c r="J290" s="48">
        <f t="shared" si="68"/>
        <v>0</v>
      </c>
      <c r="K290" s="48">
        <f t="shared" si="69"/>
        <v>0</v>
      </c>
      <c r="L290" s="2">
        <f t="shared" si="70"/>
        <v>0</v>
      </c>
      <c r="N290" s="42" t="s">
        <v>214</v>
      </c>
    </row>
    <row r="291" spans="1:14" ht="15" customHeight="1">
      <c r="A291" s="23"/>
      <c r="B291" s="42" t="s">
        <v>214</v>
      </c>
      <c r="C291" s="61"/>
      <c r="D291" s="63">
        <v>0</v>
      </c>
      <c r="E291" s="61"/>
      <c r="F291" s="48"/>
      <c r="G291" s="58">
        <v>115</v>
      </c>
      <c r="H291" s="48">
        <f t="shared" si="66"/>
        <v>0</v>
      </c>
      <c r="I291" s="48">
        <f t="shared" si="67"/>
        <v>0</v>
      </c>
      <c r="J291" s="48">
        <f t="shared" si="68"/>
        <v>0</v>
      </c>
      <c r="K291" s="48">
        <f t="shared" si="69"/>
        <v>0</v>
      </c>
      <c r="L291" s="2">
        <f t="shared" si="70"/>
        <v>0</v>
      </c>
      <c r="N291" s="42" t="s">
        <v>217</v>
      </c>
    </row>
    <row r="292" spans="1:14" ht="15.75" customHeight="1">
      <c r="A292" s="23"/>
      <c r="B292" s="42" t="s">
        <v>217</v>
      </c>
      <c r="C292" s="61"/>
      <c r="D292" s="63">
        <v>0</v>
      </c>
      <c r="E292" s="61"/>
      <c r="F292" s="48"/>
      <c r="G292" s="58">
        <v>38</v>
      </c>
      <c r="H292" s="48">
        <f t="shared" si="66"/>
        <v>0</v>
      </c>
      <c r="I292" s="48">
        <f t="shared" si="67"/>
        <v>0</v>
      </c>
      <c r="J292" s="48">
        <f t="shared" si="68"/>
        <v>0</v>
      </c>
      <c r="K292" s="48">
        <f t="shared" si="69"/>
        <v>0</v>
      </c>
      <c r="L292" s="2">
        <f t="shared" si="70"/>
        <v>0</v>
      </c>
      <c r="N292" s="42" t="s">
        <v>209</v>
      </c>
    </row>
    <row r="293" spans="1:14" ht="18.75" customHeight="1">
      <c r="A293" s="23"/>
      <c r="B293" s="42" t="s">
        <v>209</v>
      </c>
      <c r="C293" s="61"/>
      <c r="D293" s="63">
        <v>5</v>
      </c>
      <c r="E293" s="61"/>
      <c r="F293" s="48"/>
      <c r="G293" s="58">
        <v>18</v>
      </c>
      <c r="H293" s="48">
        <f t="shared" si="66"/>
        <v>0</v>
      </c>
      <c r="I293" s="48">
        <f t="shared" si="67"/>
        <v>90</v>
      </c>
      <c r="J293" s="48">
        <f t="shared" si="68"/>
        <v>0</v>
      </c>
      <c r="K293" s="48">
        <f t="shared" si="69"/>
        <v>0</v>
      </c>
      <c r="L293" s="2">
        <f t="shared" si="70"/>
        <v>90</v>
      </c>
      <c r="N293" s="42" t="s">
        <v>218</v>
      </c>
    </row>
    <row r="294" spans="1:14" ht="16.5" customHeight="1">
      <c r="A294" s="23"/>
      <c r="B294" s="42" t="s">
        <v>218</v>
      </c>
      <c r="C294" s="61"/>
      <c r="D294" s="63">
        <v>1</v>
      </c>
      <c r="E294" s="61"/>
      <c r="F294" s="48"/>
      <c r="G294" s="58">
        <v>230</v>
      </c>
      <c r="H294" s="48">
        <f t="shared" si="66"/>
        <v>0</v>
      </c>
      <c r="I294" s="48">
        <f t="shared" si="67"/>
        <v>230</v>
      </c>
      <c r="J294" s="48">
        <f t="shared" si="68"/>
        <v>0</v>
      </c>
      <c r="K294" s="48">
        <f t="shared" si="69"/>
        <v>0</v>
      </c>
      <c r="L294" s="2">
        <f t="shared" si="70"/>
        <v>230</v>
      </c>
      <c r="N294" s="42" t="s">
        <v>210</v>
      </c>
    </row>
    <row r="295" spans="1:14" ht="16.5" customHeight="1">
      <c r="A295" s="23"/>
      <c r="B295" s="42" t="s">
        <v>210</v>
      </c>
      <c r="C295" s="61"/>
      <c r="D295" s="63">
        <v>0</v>
      </c>
      <c r="E295" s="61"/>
      <c r="F295" s="48"/>
      <c r="G295" s="58">
        <v>95</v>
      </c>
      <c r="H295" s="48">
        <f t="shared" si="66"/>
        <v>0</v>
      </c>
      <c r="I295" s="48">
        <f t="shared" si="67"/>
        <v>0</v>
      </c>
      <c r="J295" s="48">
        <f t="shared" si="68"/>
        <v>0</v>
      </c>
      <c r="K295" s="48">
        <f t="shared" si="69"/>
        <v>0</v>
      </c>
      <c r="L295" s="2">
        <f t="shared" si="70"/>
        <v>0</v>
      </c>
      <c r="N295" s="42" t="s">
        <v>2</v>
      </c>
    </row>
    <row r="296" spans="1:14" ht="16.5" customHeight="1">
      <c r="A296" s="23"/>
      <c r="B296" s="42" t="s">
        <v>2</v>
      </c>
      <c r="C296" s="61"/>
      <c r="D296" s="63">
        <v>6</v>
      </c>
      <c r="E296" s="61"/>
      <c r="F296" s="48"/>
      <c r="G296" s="58">
        <v>15</v>
      </c>
      <c r="H296" s="48">
        <f t="shared" si="66"/>
        <v>0</v>
      </c>
      <c r="I296" s="48">
        <f t="shared" si="67"/>
        <v>90</v>
      </c>
      <c r="J296" s="48">
        <f t="shared" si="68"/>
        <v>0</v>
      </c>
      <c r="K296" s="48">
        <f t="shared" si="69"/>
        <v>0</v>
      </c>
      <c r="L296" s="2">
        <f t="shared" si="70"/>
        <v>90</v>
      </c>
      <c r="N296" s="42" t="s">
        <v>33</v>
      </c>
    </row>
    <row r="297" spans="1:14" ht="16.5" customHeight="1">
      <c r="A297" s="23"/>
      <c r="B297" s="42" t="s">
        <v>33</v>
      </c>
      <c r="C297" s="61"/>
      <c r="D297" s="63">
        <v>0</v>
      </c>
      <c r="E297" s="61"/>
      <c r="F297" s="48"/>
      <c r="G297" s="58">
        <v>40.200000000000003</v>
      </c>
      <c r="H297" s="48"/>
      <c r="I297" s="48">
        <f t="shared" si="67"/>
        <v>0</v>
      </c>
      <c r="J297" s="48"/>
      <c r="K297" s="48"/>
      <c r="L297" s="2"/>
      <c r="N297" s="42" t="s">
        <v>231</v>
      </c>
    </row>
    <row r="298" spans="1:14" ht="18" customHeight="1">
      <c r="A298" s="23"/>
      <c r="B298" s="42" t="s">
        <v>231</v>
      </c>
      <c r="C298" s="61"/>
      <c r="D298" s="63">
        <v>3</v>
      </c>
      <c r="E298" s="61"/>
      <c r="F298" s="48"/>
      <c r="G298" s="58">
        <v>160</v>
      </c>
      <c r="H298" s="48">
        <f t="shared" si="66"/>
        <v>0</v>
      </c>
      <c r="I298" s="48">
        <f t="shared" si="67"/>
        <v>480</v>
      </c>
      <c r="J298" s="48">
        <f t="shared" si="68"/>
        <v>0</v>
      </c>
      <c r="K298" s="48">
        <f t="shared" si="69"/>
        <v>0</v>
      </c>
      <c r="L298" s="2">
        <f t="shared" si="70"/>
        <v>480</v>
      </c>
      <c r="N298" s="42" t="s">
        <v>143</v>
      </c>
    </row>
    <row r="299" spans="1:14" ht="19.5" customHeight="1">
      <c r="A299" s="23"/>
      <c r="B299" s="42" t="s">
        <v>143</v>
      </c>
      <c r="C299" s="61"/>
      <c r="D299" s="63">
        <v>9</v>
      </c>
      <c r="E299" s="58">
        <v>6</v>
      </c>
      <c r="F299" s="48"/>
      <c r="G299" s="58">
        <v>140.4</v>
      </c>
      <c r="H299" s="48">
        <f t="shared" si="66"/>
        <v>0</v>
      </c>
      <c r="I299" s="48">
        <f t="shared" si="67"/>
        <v>1263.6000000000001</v>
      </c>
      <c r="J299" s="48">
        <f t="shared" si="68"/>
        <v>842.40000000000009</v>
      </c>
      <c r="K299" s="48">
        <f t="shared" si="69"/>
        <v>0</v>
      </c>
      <c r="L299" s="2">
        <f t="shared" si="70"/>
        <v>2106</v>
      </c>
      <c r="N299" s="43" t="s">
        <v>149</v>
      </c>
    </row>
    <row r="300" spans="1:14" ht="18.75" customHeight="1">
      <c r="A300" s="23"/>
      <c r="B300" s="43" t="s">
        <v>149</v>
      </c>
      <c r="C300" s="58">
        <v>140</v>
      </c>
      <c r="D300" s="62"/>
      <c r="E300" s="61"/>
      <c r="F300" s="48"/>
      <c r="G300" s="58">
        <v>166.82</v>
      </c>
      <c r="H300" s="48">
        <f t="shared" si="66"/>
        <v>23354.799999999999</v>
      </c>
      <c r="I300" s="48">
        <f t="shared" si="67"/>
        <v>0</v>
      </c>
      <c r="J300" s="48">
        <f t="shared" si="68"/>
        <v>0</v>
      </c>
      <c r="K300" s="48">
        <f t="shared" si="69"/>
        <v>0</v>
      </c>
      <c r="L300" s="2">
        <f t="shared" si="70"/>
        <v>23354.799999999999</v>
      </c>
      <c r="N300" s="42" t="s">
        <v>4</v>
      </c>
    </row>
    <row r="301" spans="1:14" ht="18" customHeight="1">
      <c r="A301" s="23"/>
      <c r="B301" s="42" t="s">
        <v>4</v>
      </c>
      <c r="C301" s="61"/>
      <c r="D301" s="63">
        <v>8</v>
      </c>
      <c r="E301" s="61"/>
      <c r="F301" s="48"/>
      <c r="G301" s="58">
        <v>26.76</v>
      </c>
      <c r="H301" s="48">
        <f t="shared" si="66"/>
        <v>0</v>
      </c>
      <c r="I301" s="48">
        <f t="shared" si="67"/>
        <v>214.08</v>
      </c>
      <c r="J301" s="48">
        <f t="shared" si="68"/>
        <v>0</v>
      </c>
      <c r="K301" s="48">
        <f t="shared" si="69"/>
        <v>0</v>
      </c>
      <c r="L301" s="2">
        <f t="shared" si="70"/>
        <v>214.08</v>
      </c>
      <c r="N301" s="42" t="s">
        <v>333</v>
      </c>
    </row>
    <row r="302" spans="1:14" ht="18" customHeight="1">
      <c r="A302" s="23"/>
      <c r="B302" s="42" t="s">
        <v>333</v>
      </c>
      <c r="C302" s="61"/>
      <c r="D302" s="63">
        <v>35</v>
      </c>
      <c r="E302" s="61"/>
      <c r="F302" s="48"/>
      <c r="G302" s="58">
        <v>20</v>
      </c>
      <c r="H302" s="48">
        <f t="shared" si="66"/>
        <v>0</v>
      </c>
      <c r="I302" s="48">
        <f t="shared" si="67"/>
        <v>700</v>
      </c>
      <c r="J302" s="48">
        <f t="shared" si="68"/>
        <v>0</v>
      </c>
      <c r="K302" s="48">
        <f t="shared" si="69"/>
        <v>0</v>
      </c>
      <c r="L302" s="2">
        <f t="shared" si="70"/>
        <v>700</v>
      </c>
      <c r="N302" s="42" t="s">
        <v>255</v>
      </c>
    </row>
    <row r="303" spans="1:14" ht="18.75" customHeight="1">
      <c r="A303" s="23"/>
      <c r="B303" s="42" t="s">
        <v>255</v>
      </c>
      <c r="C303" s="58">
        <v>2</v>
      </c>
      <c r="D303" s="73"/>
      <c r="E303" s="61"/>
      <c r="F303" s="48"/>
      <c r="G303" s="58">
        <v>29.64</v>
      </c>
      <c r="H303" s="48">
        <f t="shared" si="66"/>
        <v>59.28</v>
      </c>
      <c r="I303" s="48">
        <f t="shared" si="67"/>
        <v>0</v>
      </c>
      <c r="J303" s="48">
        <f t="shared" si="68"/>
        <v>0</v>
      </c>
      <c r="K303" s="48">
        <f t="shared" si="69"/>
        <v>0</v>
      </c>
      <c r="L303" s="2">
        <f t="shared" si="70"/>
        <v>59.28</v>
      </c>
      <c r="N303" s="42" t="s">
        <v>204</v>
      </c>
    </row>
    <row r="304" spans="1:14" ht="18.75" customHeight="1">
      <c r="A304" s="23"/>
      <c r="B304" s="42" t="s">
        <v>204</v>
      </c>
      <c r="C304" s="61"/>
      <c r="D304" s="63">
        <v>15</v>
      </c>
      <c r="E304" s="61"/>
      <c r="F304" s="48"/>
      <c r="G304" s="58">
        <v>240</v>
      </c>
      <c r="H304" s="48">
        <f t="shared" si="66"/>
        <v>0</v>
      </c>
      <c r="I304" s="48">
        <f t="shared" si="67"/>
        <v>3600</v>
      </c>
      <c r="J304" s="48">
        <f t="shared" si="68"/>
        <v>0</v>
      </c>
      <c r="K304" s="48">
        <f t="shared" si="69"/>
        <v>0</v>
      </c>
      <c r="L304" s="2">
        <f t="shared" si="70"/>
        <v>3600</v>
      </c>
      <c r="N304" s="42" t="s">
        <v>203</v>
      </c>
    </row>
    <row r="305" spans="1:14" ht="18.75" customHeight="1">
      <c r="A305" s="23"/>
      <c r="B305" s="42" t="s">
        <v>203</v>
      </c>
      <c r="C305" s="61"/>
      <c r="D305" s="63">
        <v>3</v>
      </c>
      <c r="E305" s="61"/>
      <c r="F305" s="48"/>
      <c r="G305" s="58">
        <v>25</v>
      </c>
      <c r="H305" s="48">
        <f t="shared" si="66"/>
        <v>0</v>
      </c>
      <c r="I305" s="48">
        <f t="shared" si="67"/>
        <v>75</v>
      </c>
      <c r="J305" s="48">
        <f t="shared" si="68"/>
        <v>0</v>
      </c>
      <c r="K305" s="48">
        <f t="shared" si="69"/>
        <v>0</v>
      </c>
      <c r="L305" s="2">
        <f t="shared" si="70"/>
        <v>75</v>
      </c>
      <c r="N305" s="42" t="s">
        <v>205</v>
      </c>
    </row>
    <row r="306" spans="1:14" ht="17.25" customHeight="1">
      <c r="A306" s="23"/>
      <c r="B306" s="42" t="s">
        <v>205</v>
      </c>
      <c r="C306" s="61"/>
      <c r="D306" s="63">
        <v>6</v>
      </c>
      <c r="E306" s="61"/>
      <c r="F306" s="48"/>
      <c r="G306" s="58">
        <v>75</v>
      </c>
      <c r="H306" s="48">
        <f t="shared" si="66"/>
        <v>0</v>
      </c>
      <c r="I306" s="48">
        <f t="shared" si="67"/>
        <v>450</v>
      </c>
      <c r="J306" s="48">
        <f t="shared" si="68"/>
        <v>0</v>
      </c>
      <c r="K306" s="48">
        <f t="shared" si="69"/>
        <v>0</v>
      </c>
      <c r="L306" s="2">
        <f t="shared" si="70"/>
        <v>450</v>
      </c>
      <c r="N306" s="42" t="s">
        <v>141</v>
      </c>
    </row>
    <row r="307" spans="1:14" ht="18.75" customHeight="1">
      <c r="A307" s="23"/>
      <c r="B307" s="42" t="s">
        <v>141</v>
      </c>
      <c r="C307" s="58">
        <v>30</v>
      </c>
      <c r="D307" s="73"/>
      <c r="E307" s="61"/>
      <c r="F307" s="48"/>
      <c r="G307" s="58">
        <v>42</v>
      </c>
      <c r="H307" s="48">
        <f t="shared" si="66"/>
        <v>1260</v>
      </c>
      <c r="I307" s="48">
        <f t="shared" si="67"/>
        <v>0</v>
      </c>
      <c r="J307" s="48">
        <f t="shared" si="68"/>
        <v>0</v>
      </c>
      <c r="K307" s="48">
        <f t="shared" si="69"/>
        <v>0</v>
      </c>
      <c r="L307" s="2">
        <f t="shared" si="70"/>
        <v>1260</v>
      </c>
      <c r="N307" s="42" t="s">
        <v>142</v>
      </c>
    </row>
    <row r="308" spans="1:14" ht="22.5" customHeight="1">
      <c r="A308" s="23"/>
      <c r="B308" s="42" t="s">
        <v>142</v>
      </c>
      <c r="C308" s="58">
        <v>10</v>
      </c>
      <c r="D308" s="73"/>
      <c r="E308" s="61"/>
      <c r="F308" s="48"/>
      <c r="G308" s="58">
        <v>118.8</v>
      </c>
      <c r="H308" s="48">
        <f t="shared" si="66"/>
        <v>1188</v>
      </c>
      <c r="I308" s="48">
        <f t="shared" si="67"/>
        <v>0</v>
      </c>
      <c r="J308" s="48">
        <f t="shared" si="68"/>
        <v>0</v>
      </c>
      <c r="K308" s="48">
        <f t="shared" si="69"/>
        <v>0</v>
      </c>
      <c r="L308" s="2">
        <f t="shared" si="70"/>
        <v>1188</v>
      </c>
      <c r="N308" s="42" t="s">
        <v>230</v>
      </c>
    </row>
    <row r="309" spans="1:14" ht="20.25" customHeight="1">
      <c r="A309" s="23"/>
      <c r="B309" s="42" t="s">
        <v>230</v>
      </c>
      <c r="C309" s="58">
        <v>40</v>
      </c>
      <c r="D309" s="73"/>
      <c r="E309" s="61"/>
      <c r="F309" s="48"/>
      <c r="G309" s="58">
        <v>237.6</v>
      </c>
      <c r="H309" s="48">
        <f t="shared" ref="H309:H336" si="71">C309*G309</f>
        <v>9504</v>
      </c>
      <c r="I309" s="48">
        <f t="shared" si="67"/>
        <v>0</v>
      </c>
      <c r="J309" s="48">
        <f t="shared" si="68"/>
        <v>0</v>
      </c>
      <c r="K309" s="48">
        <f t="shared" si="69"/>
        <v>0</v>
      </c>
      <c r="L309" s="2">
        <f t="shared" si="70"/>
        <v>9504</v>
      </c>
      <c r="N309" s="42" t="s">
        <v>144</v>
      </c>
    </row>
    <row r="310" spans="1:14" ht="19.5" customHeight="1">
      <c r="A310" s="23"/>
      <c r="B310" s="42" t="s">
        <v>144</v>
      </c>
      <c r="C310" s="61"/>
      <c r="D310" s="63">
        <v>5</v>
      </c>
      <c r="E310" s="61"/>
      <c r="F310" s="48"/>
      <c r="G310" s="58">
        <v>240</v>
      </c>
      <c r="H310" s="48">
        <f t="shared" si="71"/>
        <v>0</v>
      </c>
      <c r="I310" s="48">
        <f t="shared" si="67"/>
        <v>1200</v>
      </c>
      <c r="J310" s="48">
        <f t="shared" si="68"/>
        <v>0</v>
      </c>
      <c r="K310" s="48">
        <f t="shared" si="69"/>
        <v>0</v>
      </c>
      <c r="L310" s="2">
        <f t="shared" si="70"/>
        <v>1200</v>
      </c>
      <c r="N310" s="42" t="s">
        <v>246</v>
      </c>
    </row>
    <row r="311" spans="1:14" ht="22.5" customHeight="1">
      <c r="A311" s="23"/>
      <c r="B311" s="42" t="s">
        <v>246</v>
      </c>
      <c r="C311" s="61"/>
      <c r="D311" s="63">
        <v>5</v>
      </c>
      <c r="E311" s="61"/>
      <c r="F311" s="48"/>
      <c r="G311" s="58">
        <v>60</v>
      </c>
      <c r="H311" s="48">
        <f t="shared" si="71"/>
        <v>0</v>
      </c>
      <c r="I311" s="48">
        <f t="shared" si="67"/>
        <v>300</v>
      </c>
      <c r="J311" s="48">
        <f t="shared" si="68"/>
        <v>0</v>
      </c>
      <c r="K311" s="48">
        <f t="shared" si="69"/>
        <v>0</v>
      </c>
      <c r="L311" s="2">
        <f t="shared" si="70"/>
        <v>300</v>
      </c>
      <c r="N311" s="42" t="s">
        <v>251</v>
      </c>
    </row>
    <row r="312" spans="1:14" ht="20.25" customHeight="1">
      <c r="A312" s="23"/>
      <c r="B312" s="42" t="s">
        <v>251</v>
      </c>
      <c r="C312" s="61"/>
      <c r="D312" s="63">
        <v>3</v>
      </c>
      <c r="E312" s="61"/>
      <c r="F312" s="48"/>
      <c r="G312" s="58">
        <v>40</v>
      </c>
      <c r="H312" s="48">
        <f t="shared" si="71"/>
        <v>0</v>
      </c>
      <c r="I312" s="48">
        <f t="shared" si="67"/>
        <v>120</v>
      </c>
      <c r="J312" s="48">
        <f t="shared" si="68"/>
        <v>0</v>
      </c>
      <c r="K312" s="48">
        <f t="shared" si="69"/>
        <v>0</v>
      </c>
      <c r="L312" s="2">
        <f t="shared" si="70"/>
        <v>120</v>
      </c>
      <c r="N312" s="57" t="s">
        <v>332</v>
      </c>
    </row>
    <row r="313" spans="1:14" ht="18" customHeight="1">
      <c r="A313" s="2"/>
      <c r="B313" s="57" t="s">
        <v>332</v>
      </c>
      <c r="C313" s="61"/>
      <c r="D313" s="63">
        <v>110</v>
      </c>
      <c r="E313" s="61"/>
      <c r="F313" s="48"/>
      <c r="G313" s="58">
        <v>20</v>
      </c>
      <c r="H313" s="48">
        <f t="shared" si="71"/>
        <v>0</v>
      </c>
      <c r="I313" s="48">
        <f t="shared" si="67"/>
        <v>2200</v>
      </c>
      <c r="J313" s="48">
        <f t="shared" si="68"/>
        <v>0</v>
      </c>
      <c r="K313" s="48">
        <f t="shared" si="69"/>
        <v>0</v>
      </c>
      <c r="L313" s="2">
        <f t="shared" si="70"/>
        <v>2200</v>
      </c>
      <c r="N313" s="42" t="s">
        <v>222</v>
      </c>
    </row>
    <row r="314" spans="1:14" ht="18" customHeight="1">
      <c r="A314" s="2"/>
      <c r="B314" s="42" t="s">
        <v>222</v>
      </c>
      <c r="C314" s="61"/>
      <c r="D314" s="63">
        <v>4</v>
      </c>
      <c r="E314" s="61"/>
      <c r="F314" s="48"/>
      <c r="G314" s="58">
        <v>15</v>
      </c>
      <c r="H314" s="48">
        <f t="shared" si="71"/>
        <v>0</v>
      </c>
      <c r="I314" s="48">
        <f t="shared" si="67"/>
        <v>60</v>
      </c>
      <c r="J314" s="48">
        <f t="shared" si="68"/>
        <v>0</v>
      </c>
      <c r="K314" s="48">
        <f t="shared" si="69"/>
        <v>0</v>
      </c>
      <c r="L314" s="2">
        <f t="shared" si="70"/>
        <v>60</v>
      </c>
      <c r="N314" s="42" t="s">
        <v>331</v>
      </c>
    </row>
    <row r="315" spans="1:14" ht="16.5" customHeight="1">
      <c r="A315" s="2"/>
      <c r="B315" s="42" t="s">
        <v>331</v>
      </c>
      <c r="C315" s="61"/>
      <c r="D315" s="63">
        <v>3</v>
      </c>
      <c r="E315" s="61"/>
      <c r="F315" s="48"/>
      <c r="G315" s="58">
        <v>30</v>
      </c>
      <c r="H315" s="48">
        <f t="shared" si="71"/>
        <v>0</v>
      </c>
      <c r="I315" s="48">
        <f t="shared" si="67"/>
        <v>90</v>
      </c>
      <c r="J315" s="48">
        <f t="shared" si="68"/>
        <v>0</v>
      </c>
      <c r="K315" s="48">
        <f t="shared" si="69"/>
        <v>0</v>
      </c>
      <c r="L315" s="2">
        <f t="shared" si="70"/>
        <v>90</v>
      </c>
      <c r="N315" s="42" t="s">
        <v>146</v>
      </c>
    </row>
    <row r="316" spans="1:14" ht="22.5" customHeight="1">
      <c r="A316" s="2"/>
      <c r="B316" s="42" t="s">
        <v>146</v>
      </c>
      <c r="C316" s="61"/>
      <c r="D316" s="63">
        <v>5</v>
      </c>
      <c r="E316" s="61"/>
      <c r="F316" s="48"/>
      <c r="G316" s="58">
        <v>35</v>
      </c>
      <c r="H316" s="48">
        <f t="shared" si="71"/>
        <v>0</v>
      </c>
      <c r="I316" s="48">
        <f t="shared" si="67"/>
        <v>175</v>
      </c>
      <c r="J316" s="48">
        <f t="shared" si="68"/>
        <v>0</v>
      </c>
      <c r="K316" s="48">
        <f t="shared" si="69"/>
        <v>0</v>
      </c>
      <c r="L316" s="2">
        <f t="shared" si="70"/>
        <v>175</v>
      </c>
      <c r="N316" s="32" t="s">
        <v>252</v>
      </c>
    </row>
    <row r="317" spans="1:14" ht="21.75" customHeight="1">
      <c r="A317" s="2"/>
      <c r="B317" s="32" t="s">
        <v>252</v>
      </c>
      <c r="C317" s="61"/>
      <c r="D317" s="59">
        <v>60</v>
      </c>
      <c r="E317" s="58">
        <v>10</v>
      </c>
      <c r="F317" s="61"/>
      <c r="G317" s="58">
        <v>10</v>
      </c>
      <c r="H317" s="48">
        <f t="shared" si="71"/>
        <v>0</v>
      </c>
      <c r="I317" s="48">
        <f t="shared" si="67"/>
        <v>600</v>
      </c>
      <c r="J317" s="48">
        <f t="shared" si="68"/>
        <v>100</v>
      </c>
      <c r="K317" s="48">
        <f t="shared" si="69"/>
        <v>0</v>
      </c>
      <c r="L317" s="2">
        <f t="shared" si="70"/>
        <v>700</v>
      </c>
      <c r="N317" s="44" t="s">
        <v>220</v>
      </c>
    </row>
    <row r="318" spans="1:14" ht="18" customHeight="1">
      <c r="A318" s="2"/>
      <c r="B318" s="44" t="s">
        <v>220</v>
      </c>
      <c r="C318" s="58">
        <v>5</v>
      </c>
      <c r="D318" s="73"/>
      <c r="E318" s="61"/>
      <c r="F318" s="48"/>
      <c r="G318" s="58">
        <v>32.4</v>
      </c>
      <c r="H318" s="48">
        <f t="shared" si="71"/>
        <v>162</v>
      </c>
      <c r="I318" s="48">
        <f t="shared" si="67"/>
        <v>0</v>
      </c>
      <c r="J318" s="48">
        <f t="shared" si="68"/>
        <v>0</v>
      </c>
      <c r="K318" s="48">
        <f t="shared" si="69"/>
        <v>0</v>
      </c>
      <c r="L318" s="2">
        <f t="shared" si="70"/>
        <v>162</v>
      </c>
      <c r="N318" s="44" t="s">
        <v>208</v>
      </c>
    </row>
    <row r="319" spans="1:14" ht="16.5" customHeight="1">
      <c r="A319" s="15"/>
      <c r="B319" s="44" t="s">
        <v>208</v>
      </c>
      <c r="C319" s="58">
        <v>15</v>
      </c>
      <c r="D319" s="73"/>
      <c r="E319" s="61"/>
      <c r="F319" s="48"/>
      <c r="G319" s="58">
        <v>890</v>
      </c>
      <c r="H319" s="48">
        <f t="shared" si="71"/>
        <v>13350</v>
      </c>
      <c r="I319" s="48">
        <f t="shared" si="67"/>
        <v>0</v>
      </c>
      <c r="J319" s="48">
        <f t="shared" si="68"/>
        <v>0</v>
      </c>
      <c r="K319" s="48">
        <f t="shared" si="69"/>
        <v>0</v>
      </c>
      <c r="L319" s="2">
        <f t="shared" si="70"/>
        <v>13350</v>
      </c>
      <c r="N319" s="44" t="s">
        <v>147</v>
      </c>
    </row>
    <row r="320" spans="1:14" ht="21" customHeight="1">
      <c r="A320" s="15"/>
      <c r="B320" s="44" t="s">
        <v>147</v>
      </c>
      <c r="C320" s="58">
        <v>250</v>
      </c>
      <c r="D320" s="73"/>
      <c r="E320" s="61"/>
      <c r="F320" s="48"/>
      <c r="G320" s="58">
        <v>852</v>
      </c>
      <c r="H320" s="48">
        <f t="shared" si="71"/>
        <v>213000</v>
      </c>
      <c r="I320" s="48">
        <f t="shared" si="67"/>
        <v>0</v>
      </c>
      <c r="J320" s="48">
        <f t="shared" si="68"/>
        <v>0</v>
      </c>
      <c r="K320" s="48">
        <f t="shared" si="69"/>
        <v>0</v>
      </c>
      <c r="L320" s="2">
        <f t="shared" si="70"/>
        <v>213000</v>
      </c>
      <c r="N320" s="44" t="s">
        <v>249</v>
      </c>
    </row>
    <row r="321" spans="1:14" ht="19.5" customHeight="1">
      <c r="A321" s="15"/>
      <c r="B321" s="44" t="s">
        <v>249</v>
      </c>
      <c r="C321" s="58">
        <v>10</v>
      </c>
      <c r="D321" s="73"/>
      <c r="E321" s="61"/>
      <c r="F321" s="7"/>
      <c r="G321" s="58">
        <v>144</v>
      </c>
      <c r="H321" s="48">
        <f t="shared" si="71"/>
        <v>1440</v>
      </c>
      <c r="I321" s="48">
        <f t="shared" si="67"/>
        <v>0</v>
      </c>
      <c r="J321" s="48">
        <f t="shared" si="68"/>
        <v>0</v>
      </c>
      <c r="K321" s="48">
        <f t="shared" si="69"/>
        <v>0</v>
      </c>
      <c r="L321" s="2">
        <f t="shared" si="70"/>
        <v>1440</v>
      </c>
      <c r="N321" s="44" t="s">
        <v>264</v>
      </c>
    </row>
    <row r="322" spans="1:14" ht="19.5" customHeight="1">
      <c r="A322" s="15"/>
      <c r="B322" s="44" t="s">
        <v>264</v>
      </c>
      <c r="C322" s="58">
        <v>2</v>
      </c>
      <c r="D322" s="73"/>
      <c r="E322" s="61"/>
      <c r="F322" s="7"/>
      <c r="G322" s="58">
        <v>147.96</v>
      </c>
      <c r="H322" s="48">
        <f t="shared" si="71"/>
        <v>295.92</v>
      </c>
      <c r="I322" s="48">
        <f t="shared" si="67"/>
        <v>0</v>
      </c>
      <c r="J322" s="48">
        <f t="shared" si="68"/>
        <v>0</v>
      </c>
      <c r="K322" s="48">
        <f t="shared" si="69"/>
        <v>0</v>
      </c>
      <c r="L322" s="2">
        <f t="shared" si="70"/>
        <v>295.92</v>
      </c>
      <c r="N322" s="44" t="s">
        <v>253</v>
      </c>
    </row>
    <row r="323" spans="1:14" ht="20.25" customHeight="1">
      <c r="A323" s="15"/>
      <c r="B323" s="44" t="s">
        <v>253</v>
      </c>
      <c r="C323" s="58">
        <v>450</v>
      </c>
      <c r="D323" s="73"/>
      <c r="E323" s="61"/>
      <c r="F323" s="7"/>
      <c r="G323" s="58">
        <v>29.88</v>
      </c>
      <c r="H323" s="48">
        <f t="shared" si="71"/>
        <v>13446</v>
      </c>
      <c r="I323" s="48">
        <f t="shared" si="67"/>
        <v>0</v>
      </c>
      <c r="J323" s="48">
        <f t="shared" si="68"/>
        <v>0</v>
      </c>
      <c r="K323" s="48">
        <f t="shared" si="69"/>
        <v>0</v>
      </c>
      <c r="L323" s="2">
        <f t="shared" si="70"/>
        <v>13446</v>
      </c>
      <c r="N323" s="44" t="s">
        <v>254</v>
      </c>
    </row>
    <row r="324" spans="1:14" ht="19.5" customHeight="1">
      <c r="A324" s="15"/>
      <c r="B324" s="44" t="s">
        <v>254</v>
      </c>
      <c r="C324" s="58">
        <v>45</v>
      </c>
      <c r="D324" s="73"/>
      <c r="E324" s="61"/>
      <c r="F324" s="7"/>
      <c r="G324" s="58">
        <v>26.04</v>
      </c>
      <c r="H324" s="48">
        <f t="shared" si="71"/>
        <v>1171.8</v>
      </c>
      <c r="I324" s="48">
        <f t="shared" si="67"/>
        <v>0</v>
      </c>
      <c r="J324" s="48">
        <f t="shared" si="68"/>
        <v>0</v>
      </c>
      <c r="K324" s="48">
        <f t="shared" si="69"/>
        <v>0</v>
      </c>
      <c r="L324" s="2">
        <f t="shared" si="70"/>
        <v>1171.8</v>
      </c>
      <c r="N324" s="44" t="s">
        <v>11</v>
      </c>
    </row>
    <row r="325" spans="1:14" ht="18" customHeight="1">
      <c r="A325" s="15"/>
      <c r="B325" s="44" t="s">
        <v>11</v>
      </c>
      <c r="C325" s="61"/>
      <c r="D325" s="63">
        <v>40</v>
      </c>
      <c r="E325" s="61"/>
      <c r="F325" s="7"/>
      <c r="G325" s="58">
        <v>171.6</v>
      </c>
      <c r="H325" s="48">
        <f t="shared" si="71"/>
        <v>0</v>
      </c>
      <c r="I325" s="48">
        <f t="shared" si="67"/>
        <v>6864</v>
      </c>
      <c r="J325" s="48">
        <f t="shared" si="68"/>
        <v>0</v>
      </c>
      <c r="K325" s="48">
        <f t="shared" si="69"/>
        <v>0</v>
      </c>
      <c r="L325" s="2">
        <f t="shared" si="70"/>
        <v>6864</v>
      </c>
      <c r="N325" s="44" t="s">
        <v>148</v>
      </c>
    </row>
    <row r="326" spans="1:14" ht="15" customHeight="1">
      <c r="A326" s="15"/>
      <c r="B326" s="44" t="s">
        <v>148</v>
      </c>
      <c r="C326" s="58">
        <v>825</v>
      </c>
      <c r="D326" s="73"/>
      <c r="E326" s="61"/>
      <c r="F326" s="48"/>
      <c r="G326" s="58">
        <v>102</v>
      </c>
      <c r="H326" s="48">
        <f t="shared" si="71"/>
        <v>84150</v>
      </c>
      <c r="I326" s="48">
        <f t="shared" si="67"/>
        <v>0</v>
      </c>
      <c r="J326" s="48">
        <f t="shared" si="68"/>
        <v>0</v>
      </c>
      <c r="K326" s="48">
        <f t="shared" si="69"/>
        <v>0</v>
      </c>
      <c r="L326" s="2">
        <f t="shared" si="70"/>
        <v>84150</v>
      </c>
      <c r="N326" s="32" t="s">
        <v>298</v>
      </c>
    </row>
    <row r="327" spans="1:14" ht="15.75" customHeight="1">
      <c r="A327" s="15"/>
      <c r="B327" s="32" t="s">
        <v>298</v>
      </c>
      <c r="C327" s="58">
        <v>2</v>
      </c>
      <c r="D327" s="62"/>
      <c r="E327" s="61"/>
      <c r="F327" s="48"/>
      <c r="G327" s="58">
        <v>84</v>
      </c>
      <c r="H327" s="48">
        <f t="shared" si="71"/>
        <v>168</v>
      </c>
      <c r="I327" s="48">
        <f t="shared" si="67"/>
        <v>0</v>
      </c>
      <c r="J327" s="48">
        <f t="shared" si="68"/>
        <v>0</v>
      </c>
      <c r="K327" s="48">
        <f t="shared" si="69"/>
        <v>0</v>
      </c>
      <c r="L327" s="2">
        <f t="shared" si="70"/>
        <v>168</v>
      </c>
      <c r="N327" s="44" t="s">
        <v>221</v>
      </c>
    </row>
    <row r="328" spans="1:14" ht="18.75" customHeight="1">
      <c r="A328" s="15"/>
      <c r="B328" s="44" t="s">
        <v>221</v>
      </c>
      <c r="C328" s="61"/>
      <c r="D328" s="63">
        <v>10</v>
      </c>
      <c r="E328" s="61"/>
      <c r="F328" s="48"/>
      <c r="G328" s="58">
        <v>15.2</v>
      </c>
      <c r="H328" s="48">
        <f t="shared" si="71"/>
        <v>0</v>
      </c>
      <c r="I328" s="48">
        <f t="shared" si="67"/>
        <v>152</v>
      </c>
      <c r="J328" s="48">
        <f t="shared" si="68"/>
        <v>0</v>
      </c>
      <c r="K328" s="48">
        <f t="shared" si="69"/>
        <v>0</v>
      </c>
      <c r="L328" s="2">
        <f t="shared" si="70"/>
        <v>152</v>
      </c>
      <c r="N328" s="32" t="s">
        <v>299</v>
      </c>
    </row>
    <row r="329" spans="1:14" ht="17.25" customHeight="1">
      <c r="A329" s="15"/>
      <c r="B329" s="32" t="s">
        <v>299</v>
      </c>
      <c r="C329" s="58">
        <v>80</v>
      </c>
      <c r="D329" s="62"/>
      <c r="E329" s="61"/>
      <c r="F329" s="48"/>
      <c r="G329" s="58">
        <v>170</v>
      </c>
      <c r="H329" s="48">
        <f t="shared" si="71"/>
        <v>13600</v>
      </c>
      <c r="I329" s="48">
        <f t="shared" si="67"/>
        <v>0</v>
      </c>
      <c r="J329" s="48">
        <f t="shared" si="68"/>
        <v>0</v>
      </c>
      <c r="K329" s="48">
        <f t="shared" si="69"/>
        <v>0</v>
      </c>
      <c r="L329" s="2">
        <f t="shared" si="70"/>
        <v>13600</v>
      </c>
      <c r="N329" s="32" t="s">
        <v>197</v>
      </c>
    </row>
    <row r="330" spans="1:14" ht="18" customHeight="1">
      <c r="A330" s="15"/>
      <c r="B330" s="32" t="s">
        <v>197</v>
      </c>
      <c r="C330" s="61"/>
      <c r="D330" s="59">
        <v>60</v>
      </c>
      <c r="E330" s="61"/>
      <c r="F330" s="48"/>
      <c r="G330" s="58">
        <v>16.2</v>
      </c>
      <c r="H330" s="48">
        <f t="shared" si="71"/>
        <v>0</v>
      </c>
      <c r="I330" s="48">
        <f t="shared" si="67"/>
        <v>972</v>
      </c>
      <c r="J330" s="48">
        <f t="shared" si="68"/>
        <v>0</v>
      </c>
      <c r="K330" s="48">
        <f t="shared" si="69"/>
        <v>0</v>
      </c>
      <c r="L330" s="2">
        <f t="shared" si="70"/>
        <v>972</v>
      </c>
      <c r="N330" s="2" t="s">
        <v>309</v>
      </c>
    </row>
    <row r="331" spans="1:14">
      <c r="A331" s="28"/>
      <c r="B331" s="2" t="s">
        <v>309</v>
      </c>
      <c r="C331" s="58">
        <v>9</v>
      </c>
      <c r="D331" s="61"/>
      <c r="E331" s="61"/>
      <c r="F331" s="48"/>
      <c r="G331" s="58">
        <v>2415</v>
      </c>
      <c r="H331" s="48">
        <f>C331*G331</f>
        <v>21735</v>
      </c>
      <c r="I331" s="48">
        <f>D331*G331</f>
        <v>0</v>
      </c>
      <c r="J331" s="48">
        <f>E331*G331</f>
        <v>0</v>
      </c>
      <c r="K331" s="48">
        <f>F331*G331</f>
        <v>0</v>
      </c>
      <c r="L331" s="2">
        <f>SUM(H331:K331)</f>
        <v>21735</v>
      </c>
      <c r="N331" s="7" t="s">
        <v>300</v>
      </c>
    </row>
    <row r="332" spans="1:14">
      <c r="A332" s="2"/>
      <c r="B332" s="7" t="s">
        <v>300</v>
      </c>
      <c r="C332" s="61"/>
      <c r="D332" s="58">
        <v>2500</v>
      </c>
      <c r="E332" s="61"/>
      <c r="F332" s="48"/>
      <c r="G332" s="58">
        <v>25.08</v>
      </c>
      <c r="H332" s="48">
        <f>C332*G332</f>
        <v>0</v>
      </c>
      <c r="I332" s="48">
        <f>D332*G332</f>
        <v>62699.999999999993</v>
      </c>
      <c r="J332" s="48">
        <f>E332*G332</f>
        <v>0</v>
      </c>
      <c r="K332" s="48">
        <f>F332*G332</f>
        <v>0</v>
      </c>
      <c r="L332" s="2">
        <f>SUM(H332:K332)</f>
        <v>62699.999999999993</v>
      </c>
      <c r="N332" s="2" t="s">
        <v>22</v>
      </c>
    </row>
    <row r="333" spans="1:14">
      <c r="A333" s="2"/>
      <c r="B333" s="2" t="s">
        <v>22</v>
      </c>
      <c r="C333" s="61"/>
      <c r="D333" s="58">
        <v>45</v>
      </c>
      <c r="E333" s="58">
        <v>3</v>
      </c>
      <c r="F333" s="48"/>
      <c r="G333" s="58">
        <v>246.5</v>
      </c>
      <c r="H333" s="48">
        <f>C333*G333</f>
        <v>0</v>
      </c>
      <c r="I333" s="48">
        <f>D333*G333</f>
        <v>11092.5</v>
      </c>
      <c r="J333" s="48">
        <f>E333*G333</f>
        <v>739.5</v>
      </c>
      <c r="K333" s="48">
        <f>F333*G333</f>
        <v>0</v>
      </c>
      <c r="L333" s="2">
        <f>SUM(H333:K333)</f>
        <v>11832</v>
      </c>
      <c r="N333" s="2" t="s">
        <v>82</v>
      </c>
    </row>
    <row r="334" spans="1:14">
      <c r="A334" s="2"/>
      <c r="B334" s="2" t="s">
        <v>82</v>
      </c>
      <c r="C334" s="61"/>
      <c r="D334" s="58">
        <v>15</v>
      </c>
      <c r="E334" s="61"/>
      <c r="F334" s="48"/>
      <c r="G334" s="58">
        <v>332.5</v>
      </c>
      <c r="H334" s="48">
        <f>C334*G334</f>
        <v>0</v>
      </c>
      <c r="I334" s="48">
        <f>D334*G334</f>
        <v>4987.5</v>
      </c>
      <c r="J334" s="48">
        <f>E334*G334</f>
        <v>0</v>
      </c>
      <c r="K334" s="48">
        <f>F334*G334</f>
        <v>0</v>
      </c>
      <c r="L334" s="2">
        <f>SUM(H334:K334)</f>
        <v>4987.5</v>
      </c>
      <c r="N334" s="2" t="s">
        <v>310</v>
      </c>
    </row>
    <row r="335" spans="1:14">
      <c r="A335" s="2"/>
      <c r="B335" s="2" t="s">
        <v>310</v>
      </c>
      <c r="C335" s="58">
        <v>5</v>
      </c>
      <c r="D335" s="61"/>
      <c r="E335" s="61"/>
      <c r="F335" s="48"/>
      <c r="G335" s="58">
        <v>4060</v>
      </c>
      <c r="H335" s="48">
        <f>C335*G335</f>
        <v>20300</v>
      </c>
      <c r="I335" s="48">
        <f>D335*G335</f>
        <v>0</v>
      </c>
      <c r="J335" s="48">
        <f>E335*G335</f>
        <v>0</v>
      </c>
      <c r="K335" s="48">
        <f>F335*G335</f>
        <v>0</v>
      </c>
      <c r="L335" s="2">
        <f>SUM(H335:K335)</f>
        <v>20300</v>
      </c>
      <c r="N335" s="44" t="s">
        <v>3</v>
      </c>
    </row>
    <row r="336" spans="1:14" ht="20.25" customHeight="1">
      <c r="A336" s="15"/>
      <c r="B336" s="44" t="s">
        <v>3</v>
      </c>
      <c r="C336" s="61"/>
      <c r="D336" s="63">
        <v>20</v>
      </c>
      <c r="E336" s="61"/>
      <c r="F336" s="48"/>
      <c r="G336" s="58">
        <v>35.4</v>
      </c>
      <c r="H336" s="48">
        <f t="shared" si="71"/>
        <v>0</v>
      </c>
      <c r="I336" s="48">
        <f t="shared" si="67"/>
        <v>708</v>
      </c>
      <c r="J336" s="48">
        <f t="shared" si="68"/>
        <v>0</v>
      </c>
      <c r="K336" s="48">
        <f t="shared" si="69"/>
        <v>0</v>
      </c>
      <c r="L336" s="2">
        <f t="shared" si="70"/>
        <v>708</v>
      </c>
    </row>
    <row r="337" spans="1:14" ht="24">
      <c r="A337" s="23" t="s">
        <v>58</v>
      </c>
      <c r="B337" s="35"/>
      <c r="C337" s="61"/>
      <c r="D337" s="61"/>
      <c r="E337" s="61"/>
      <c r="F337" s="48"/>
      <c r="G337" s="48"/>
      <c r="H337" s="4">
        <f>SUM(H277:H336)</f>
        <v>425774.19999999995</v>
      </c>
      <c r="I337" s="4">
        <f>SUM(I277:I336)</f>
        <v>101105.68</v>
      </c>
      <c r="J337" s="4">
        <f>SUM(J277:J336)</f>
        <v>1681.9</v>
      </c>
      <c r="K337" s="4">
        <f>SUM(K277:K336)</f>
        <v>0</v>
      </c>
      <c r="L337" s="4">
        <f t="shared" si="70"/>
        <v>528561.77999999991</v>
      </c>
    </row>
    <row r="338" spans="1:14" ht="38.25">
      <c r="A338" s="36">
        <v>20</v>
      </c>
      <c r="B338" s="82" t="s">
        <v>319</v>
      </c>
      <c r="C338" s="61"/>
      <c r="D338" s="61"/>
      <c r="E338" s="61"/>
      <c r="F338" s="48"/>
      <c r="G338" s="48"/>
      <c r="H338" s="4"/>
      <c r="I338" s="4"/>
      <c r="J338" s="4"/>
      <c r="K338" s="4"/>
      <c r="L338" s="4"/>
      <c r="N338" s="82" t="s">
        <v>319</v>
      </c>
    </row>
    <row r="339" spans="1:14">
      <c r="A339" s="4"/>
      <c r="B339" s="5" t="s">
        <v>19</v>
      </c>
      <c r="C339" s="59">
        <v>10</v>
      </c>
      <c r="D339" s="62"/>
      <c r="E339" s="61"/>
      <c r="F339" s="48"/>
      <c r="G339" s="58">
        <v>1163.5</v>
      </c>
      <c r="H339" s="48">
        <f t="shared" ref="H339:H346" si="72">C339*G339</f>
        <v>11635</v>
      </c>
      <c r="I339" s="48">
        <f t="shared" ref="I339:I346" si="73">D339*G339</f>
        <v>0</v>
      </c>
      <c r="J339" s="48">
        <f t="shared" ref="J339:J346" si="74">E339*G339</f>
        <v>0</v>
      </c>
      <c r="K339" s="48">
        <f t="shared" ref="K339:K346" si="75">F339*G339</f>
        <v>0</v>
      </c>
      <c r="L339" s="2">
        <f t="shared" ref="L339:L347" si="76">SUM(H339:K339)</f>
        <v>11635</v>
      </c>
      <c r="N339" s="5" t="s">
        <v>19</v>
      </c>
    </row>
    <row r="340" spans="1:14">
      <c r="A340" s="4"/>
      <c r="B340" s="5" t="s">
        <v>316</v>
      </c>
      <c r="C340" s="59">
        <v>5</v>
      </c>
      <c r="D340" s="62"/>
      <c r="E340" s="61"/>
      <c r="F340" s="48"/>
      <c r="G340" s="58">
        <v>880.5</v>
      </c>
      <c r="H340" s="48">
        <f t="shared" si="72"/>
        <v>4402.5</v>
      </c>
      <c r="I340" s="48">
        <f t="shared" si="73"/>
        <v>0</v>
      </c>
      <c r="J340" s="48">
        <f t="shared" si="74"/>
        <v>0</v>
      </c>
      <c r="K340" s="48">
        <f t="shared" si="75"/>
        <v>0</v>
      </c>
      <c r="L340" s="2">
        <f t="shared" si="76"/>
        <v>4402.5</v>
      </c>
      <c r="N340" s="5" t="s">
        <v>316</v>
      </c>
    </row>
    <row r="341" spans="1:14">
      <c r="A341" s="4"/>
      <c r="B341" s="5" t="s">
        <v>317</v>
      </c>
      <c r="C341" s="59">
        <v>4</v>
      </c>
      <c r="D341" s="62"/>
      <c r="E341" s="61"/>
      <c r="F341" s="48"/>
      <c r="G341" s="58">
        <v>1300</v>
      </c>
      <c r="H341" s="48">
        <f t="shared" si="72"/>
        <v>5200</v>
      </c>
      <c r="I341" s="48">
        <f t="shared" si="73"/>
        <v>0</v>
      </c>
      <c r="J341" s="48">
        <f t="shared" si="74"/>
        <v>0</v>
      </c>
      <c r="K341" s="48">
        <f t="shared" si="75"/>
        <v>0</v>
      </c>
      <c r="L341" s="2">
        <f t="shared" si="76"/>
        <v>5200</v>
      </c>
      <c r="N341" s="5" t="s">
        <v>317</v>
      </c>
    </row>
    <row r="342" spans="1:14">
      <c r="A342" s="4"/>
      <c r="B342" s="5" t="s">
        <v>328</v>
      </c>
      <c r="C342" s="59">
        <v>40</v>
      </c>
      <c r="D342" s="62"/>
      <c r="E342" s="61"/>
      <c r="F342" s="48"/>
      <c r="G342" s="58">
        <v>70</v>
      </c>
      <c r="H342" s="48">
        <f>C342*G342</f>
        <v>2800</v>
      </c>
      <c r="I342" s="48">
        <f>D342*G342</f>
        <v>0</v>
      </c>
      <c r="J342" s="48">
        <f>E342*G342</f>
        <v>0</v>
      </c>
      <c r="K342" s="48">
        <f>F342*G342</f>
        <v>0</v>
      </c>
      <c r="L342" s="2">
        <f>SUM(H342:K342)</f>
        <v>2800</v>
      </c>
      <c r="N342" s="5" t="s">
        <v>328</v>
      </c>
    </row>
    <row r="343" spans="1:14">
      <c r="A343" s="2"/>
      <c r="B343" s="5" t="s">
        <v>312</v>
      </c>
      <c r="C343" s="59">
        <v>5</v>
      </c>
      <c r="D343" s="62"/>
      <c r="E343" s="61"/>
      <c r="F343" s="48"/>
      <c r="G343" s="58">
        <v>424</v>
      </c>
      <c r="H343" s="48">
        <f t="shared" si="72"/>
        <v>2120</v>
      </c>
      <c r="I343" s="48">
        <f t="shared" si="73"/>
        <v>0</v>
      </c>
      <c r="J343" s="48">
        <f t="shared" si="74"/>
        <v>0</v>
      </c>
      <c r="K343" s="48">
        <f t="shared" si="75"/>
        <v>0</v>
      </c>
      <c r="L343" s="2">
        <f t="shared" si="76"/>
        <v>2120</v>
      </c>
      <c r="N343" s="5" t="s">
        <v>312</v>
      </c>
    </row>
    <row r="344" spans="1:14">
      <c r="A344" s="2"/>
      <c r="B344" s="5" t="s">
        <v>313</v>
      </c>
      <c r="C344" s="59">
        <v>5</v>
      </c>
      <c r="D344" s="62"/>
      <c r="E344" s="61"/>
      <c r="F344" s="48"/>
      <c r="G344" s="58">
        <v>525.5</v>
      </c>
      <c r="H344" s="48">
        <f t="shared" si="72"/>
        <v>2627.5</v>
      </c>
      <c r="I344" s="48">
        <f t="shared" si="73"/>
        <v>0</v>
      </c>
      <c r="J344" s="48">
        <f t="shared" si="74"/>
        <v>0</v>
      </c>
      <c r="K344" s="48">
        <f t="shared" si="75"/>
        <v>0</v>
      </c>
      <c r="L344" s="2">
        <f t="shared" si="76"/>
        <v>2627.5</v>
      </c>
      <c r="N344" s="5" t="s">
        <v>313</v>
      </c>
    </row>
    <row r="345" spans="1:14">
      <c r="A345" s="2"/>
      <c r="B345" s="5" t="s">
        <v>314</v>
      </c>
      <c r="C345" s="59">
        <v>5</v>
      </c>
      <c r="D345" s="62"/>
      <c r="E345" s="61"/>
      <c r="F345" s="48"/>
      <c r="G345" s="58">
        <v>798</v>
      </c>
      <c r="H345" s="48">
        <f t="shared" si="72"/>
        <v>3990</v>
      </c>
      <c r="I345" s="48">
        <f t="shared" si="73"/>
        <v>0</v>
      </c>
      <c r="J345" s="48">
        <f t="shared" si="74"/>
        <v>0</v>
      </c>
      <c r="K345" s="48">
        <f t="shared" si="75"/>
        <v>0</v>
      </c>
      <c r="L345" s="2">
        <f t="shared" si="76"/>
        <v>3990</v>
      </c>
      <c r="N345" s="5" t="s">
        <v>314</v>
      </c>
    </row>
    <row r="346" spans="1:14">
      <c r="A346" s="2"/>
      <c r="B346" s="5" t="s">
        <v>315</v>
      </c>
      <c r="C346" s="59">
        <v>8</v>
      </c>
      <c r="D346" s="62"/>
      <c r="E346" s="61"/>
      <c r="F346" s="48"/>
      <c r="G346" s="58">
        <v>1396.5</v>
      </c>
      <c r="H346" s="48">
        <f t="shared" si="72"/>
        <v>11172</v>
      </c>
      <c r="I346" s="48">
        <f t="shared" si="73"/>
        <v>0</v>
      </c>
      <c r="J346" s="48">
        <f t="shared" si="74"/>
        <v>0</v>
      </c>
      <c r="K346" s="48">
        <f t="shared" si="75"/>
        <v>0</v>
      </c>
      <c r="L346" s="2">
        <f t="shared" si="76"/>
        <v>11172</v>
      </c>
      <c r="N346" s="5" t="s">
        <v>315</v>
      </c>
    </row>
    <row r="347" spans="1:14" ht="24">
      <c r="A347" s="90" t="s">
        <v>58</v>
      </c>
      <c r="B347" s="9" t="s">
        <v>77</v>
      </c>
      <c r="C347" s="58"/>
      <c r="D347" s="58"/>
      <c r="E347" s="58"/>
      <c r="F347" s="58"/>
      <c r="G347" s="58"/>
      <c r="H347" s="66">
        <f>SUM(H339:H346)</f>
        <v>43947</v>
      </c>
      <c r="I347" s="66">
        <f>SUM(I339:I346)</f>
        <v>0</v>
      </c>
      <c r="J347" s="66">
        <f>SUM(J339:J343)</f>
        <v>0</v>
      </c>
      <c r="K347" s="66">
        <f>SUM(K339:K343)</f>
        <v>0</v>
      </c>
      <c r="L347" s="66">
        <f t="shared" si="76"/>
        <v>43947</v>
      </c>
    </row>
    <row r="348" spans="1:14">
      <c r="A348" s="29"/>
      <c r="B348" s="2"/>
      <c r="C348" s="61"/>
      <c r="D348" s="61"/>
      <c r="E348" s="61"/>
      <c r="F348" s="48"/>
      <c r="G348" s="48"/>
      <c r="H348" s="4"/>
      <c r="I348" s="4"/>
      <c r="J348" s="4"/>
      <c r="K348" s="4"/>
      <c r="L348" s="4"/>
    </row>
    <row r="349" spans="1:14">
      <c r="A349" s="36">
        <v>21</v>
      </c>
      <c r="B349" s="82" t="s">
        <v>263</v>
      </c>
      <c r="C349" s="61"/>
      <c r="D349" s="61"/>
      <c r="E349" s="61"/>
      <c r="F349" s="48"/>
      <c r="G349" s="48"/>
      <c r="H349" s="4"/>
      <c r="I349" s="4"/>
      <c r="J349" s="4"/>
      <c r="K349" s="4"/>
      <c r="L349" s="4"/>
      <c r="N349" s="82" t="s">
        <v>263</v>
      </c>
    </row>
    <row r="350" spans="1:14">
      <c r="A350" s="2"/>
      <c r="B350" s="96" t="s">
        <v>275</v>
      </c>
      <c r="C350" s="61"/>
      <c r="D350" s="59">
        <v>40</v>
      </c>
      <c r="E350" s="58">
        <v>5</v>
      </c>
      <c r="F350" s="48"/>
      <c r="G350" s="58">
        <v>28.5</v>
      </c>
      <c r="H350" s="48">
        <f>C350*G350</f>
        <v>0</v>
      </c>
      <c r="I350" s="48">
        <f>D350*G350</f>
        <v>1140</v>
      </c>
      <c r="J350" s="48">
        <f>E350*G350</f>
        <v>142.5</v>
      </c>
      <c r="K350" s="48">
        <f>F350*G350</f>
        <v>0</v>
      </c>
      <c r="L350" s="2">
        <f>SUM(H350:K350)</f>
        <v>1282.5</v>
      </c>
      <c r="N350" s="96" t="s">
        <v>275</v>
      </c>
    </row>
    <row r="351" spans="1:14">
      <c r="A351" s="2"/>
      <c r="B351" s="97" t="s">
        <v>260</v>
      </c>
      <c r="C351" s="61"/>
      <c r="D351" s="59">
        <v>155</v>
      </c>
      <c r="E351" s="58">
        <v>20</v>
      </c>
      <c r="F351" s="48"/>
      <c r="G351" s="58">
        <v>30</v>
      </c>
      <c r="H351" s="48">
        <f>C351*G351</f>
        <v>0</v>
      </c>
      <c r="I351" s="48">
        <f>D351*G351</f>
        <v>4650</v>
      </c>
      <c r="J351" s="48">
        <f>E351*G351</f>
        <v>600</v>
      </c>
      <c r="K351" s="48">
        <f>F351*G351</f>
        <v>0</v>
      </c>
      <c r="L351" s="2">
        <f>SUM(H351:K351)</f>
        <v>5250</v>
      </c>
      <c r="N351" s="97" t="s">
        <v>260</v>
      </c>
    </row>
    <row r="352" spans="1:14" ht="24">
      <c r="A352" s="90" t="s">
        <v>58</v>
      </c>
      <c r="B352" s="9" t="s">
        <v>77</v>
      </c>
      <c r="C352" s="58"/>
      <c r="D352" s="58"/>
      <c r="E352" s="58"/>
      <c r="F352" s="58"/>
      <c r="G352" s="58"/>
      <c r="H352" s="66">
        <f>SUM(H350:H351)</f>
        <v>0</v>
      </c>
      <c r="I352" s="66">
        <f>SUM(I350:I351)</f>
        <v>5790</v>
      </c>
      <c r="J352" s="66">
        <f>SUM(J350:J351)</f>
        <v>742.5</v>
      </c>
      <c r="K352" s="66">
        <f>SUM(K350:K351)</f>
        <v>0</v>
      </c>
      <c r="L352" s="66">
        <f>SUM(H352:K352)</f>
        <v>6532.5</v>
      </c>
    </row>
    <row r="353" spans="1:12">
      <c r="A353" s="29"/>
      <c r="B353" s="2"/>
      <c r="C353" s="61"/>
      <c r="D353" s="61"/>
      <c r="E353" s="61"/>
      <c r="F353" s="48"/>
      <c r="G353" s="48"/>
      <c r="H353" s="4"/>
      <c r="I353" s="4"/>
      <c r="J353" s="4"/>
      <c r="K353" s="4"/>
      <c r="L353" s="4"/>
    </row>
    <row r="354" spans="1:12" ht="36">
      <c r="A354" s="23" t="s">
        <v>121</v>
      </c>
      <c r="B354" s="2"/>
      <c r="C354" s="61"/>
      <c r="D354" s="61"/>
      <c r="E354" s="61"/>
      <c r="F354" s="48"/>
      <c r="G354" s="48"/>
      <c r="H354" s="4"/>
      <c r="I354" s="4"/>
      <c r="J354" s="4"/>
      <c r="K354" s="4"/>
      <c r="L354" s="4"/>
    </row>
    <row r="355" spans="1:12">
      <c r="A355" s="18"/>
      <c r="B355" s="18"/>
      <c r="C355" s="54"/>
      <c r="D355" s="54"/>
      <c r="E355" s="54"/>
      <c r="F355" s="54"/>
      <c r="G355" s="54"/>
      <c r="H355" s="54"/>
      <c r="I355" s="54"/>
      <c r="J355" s="54"/>
      <c r="K355" s="54"/>
      <c r="L355" s="18"/>
    </row>
    <row r="357" spans="1:12">
      <c r="A357" s="18" t="s">
        <v>138</v>
      </c>
      <c r="B357" s="18"/>
      <c r="C357" s="54"/>
      <c r="D357" s="54"/>
    </row>
    <row r="358" spans="1:12">
      <c r="A358" s="18" t="s">
        <v>267</v>
      </c>
      <c r="B358" s="18"/>
      <c r="C358" s="54"/>
      <c r="D358" s="54"/>
    </row>
    <row r="359" spans="1:12">
      <c r="A359" s="18"/>
      <c r="B359" s="18"/>
      <c r="C359" s="54"/>
      <c r="D359" s="54"/>
    </row>
    <row r="360" spans="1:12">
      <c r="A360" s="18" t="s">
        <v>139</v>
      </c>
      <c r="B360" s="18"/>
      <c r="C360" s="54"/>
      <c r="D360" s="54"/>
    </row>
    <row r="361" spans="1:12">
      <c r="B361" s="18"/>
      <c r="C361" s="54"/>
      <c r="D361" s="54"/>
    </row>
  </sheetData>
  <mergeCells count="6">
    <mergeCell ref="H7:J7"/>
    <mergeCell ref="L7:L8"/>
    <mergeCell ref="A7:A8"/>
    <mergeCell ref="B7:B8"/>
    <mergeCell ref="C7:F7"/>
    <mergeCell ref="G7:G8"/>
  </mergeCells>
  <phoneticPr fontId="2" type="noConversion"/>
  <pageMargins left="0.75" right="0.75" top="1" bottom="1" header="0.5" footer="0.5"/>
  <pageSetup paperSize="9" orientation="landscape" verticalDpi="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L360"/>
  <sheetViews>
    <sheetView topLeftCell="B178" workbookViewId="0">
      <selection activeCell="B6" sqref="B6"/>
    </sheetView>
  </sheetViews>
  <sheetFormatPr defaultRowHeight="12.75"/>
  <cols>
    <col min="2" max="2" width="29.85546875" customWidth="1"/>
    <col min="8" max="8" width="14.28515625" style="137" customWidth="1"/>
    <col min="9" max="9" width="12.5703125" style="137" customWidth="1"/>
    <col min="10" max="10" width="11.85546875" style="137" customWidth="1"/>
    <col min="11" max="11" width="10.85546875" style="137" customWidth="1"/>
    <col min="12" max="12" width="12.85546875" style="137" customWidth="1"/>
  </cols>
  <sheetData>
    <row r="2" spans="1:12">
      <c r="A2" s="18"/>
      <c r="B2" s="18"/>
      <c r="C2" s="18"/>
      <c r="D2" s="18"/>
      <c r="E2" s="18"/>
      <c r="F2" s="18"/>
      <c r="G2" s="18"/>
      <c r="H2" s="136" t="s">
        <v>94</v>
      </c>
      <c r="I2" s="136"/>
      <c r="J2" s="136"/>
      <c r="K2" s="136"/>
      <c r="L2" s="136"/>
    </row>
    <row r="3" spans="1:12">
      <c r="A3" s="18"/>
      <c r="B3" s="18"/>
      <c r="C3" s="18"/>
      <c r="D3" s="18"/>
      <c r="E3" s="18"/>
      <c r="F3" s="18"/>
      <c r="G3" s="18"/>
      <c r="H3" s="136" t="s">
        <v>302</v>
      </c>
      <c r="I3" s="136"/>
      <c r="J3" s="136"/>
      <c r="K3" s="136"/>
      <c r="L3" s="136"/>
    </row>
    <row r="4" spans="1:12">
      <c r="A4" s="18"/>
      <c r="B4" s="18"/>
      <c r="C4" s="18"/>
      <c r="D4" s="18"/>
      <c r="E4" s="18"/>
      <c r="F4" s="18"/>
      <c r="G4" s="18"/>
      <c r="H4" s="136" t="s">
        <v>301</v>
      </c>
      <c r="I4" s="136"/>
      <c r="L4" s="136"/>
    </row>
    <row r="5" spans="1:12" ht="15.75">
      <c r="A5" s="18"/>
      <c r="B5" s="37"/>
      <c r="C5" s="18"/>
      <c r="D5" s="18"/>
      <c r="E5" s="18"/>
      <c r="F5" s="18"/>
      <c r="G5" s="18"/>
      <c r="H5" s="136" t="s">
        <v>95</v>
      </c>
      <c r="I5" s="136"/>
      <c r="J5" s="136"/>
      <c r="K5" s="136"/>
      <c r="L5" s="136"/>
    </row>
    <row r="6" spans="1:12" ht="18.75" thickBot="1">
      <c r="A6" s="18"/>
      <c r="B6" s="38" t="s">
        <v>347</v>
      </c>
      <c r="C6" s="8"/>
      <c r="D6" s="8"/>
      <c r="E6" s="8"/>
      <c r="F6" s="8"/>
      <c r="G6" s="8"/>
      <c r="H6" s="136"/>
      <c r="I6" s="136"/>
      <c r="J6" s="136"/>
      <c r="K6" s="136"/>
      <c r="L6" s="136"/>
    </row>
    <row r="7" spans="1:12">
      <c r="A7" s="242" t="s">
        <v>37</v>
      </c>
      <c r="B7" s="244" t="s">
        <v>43</v>
      </c>
      <c r="C7" s="246" t="s">
        <v>40</v>
      </c>
      <c r="D7" s="246"/>
      <c r="E7" s="246"/>
      <c r="F7" s="246"/>
      <c r="G7" s="247" t="s">
        <v>41</v>
      </c>
      <c r="H7" s="249" t="s">
        <v>42</v>
      </c>
      <c r="I7" s="249"/>
      <c r="J7" s="250"/>
      <c r="K7" s="138"/>
      <c r="L7" s="1" t="s">
        <v>80</v>
      </c>
    </row>
    <row r="8" spans="1:12" ht="25.5" customHeight="1">
      <c r="A8" s="243"/>
      <c r="B8" s="245"/>
      <c r="C8" s="7" t="s">
        <v>38</v>
      </c>
      <c r="D8" s="7" t="s">
        <v>39</v>
      </c>
      <c r="E8" s="7" t="s">
        <v>78</v>
      </c>
      <c r="F8" s="7" t="s">
        <v>229</v>
      </c>
      <c r="G8" s="248"/>
      <c r="H8" s="139" t="s">
        <v>38</v>
      </c>
      <c r="I8" s="140" t="s">
        <v>39</v>
      </c>
      <c r="J8" s="140" t="s">
        <v>78</v>
      </c>
      <c r="K8" s="140" t="s">
        <v>229</v>
      </c>
      <c r="L8" s="241"/>
    </row>
    <row r="9" spans="1:12" ht="30.75" customHeight="1">
      <c r="A9" s="120">
        <v>1</v>
      </c>
      <c r="B9" s="80" t="s">
        <v>322</v>
      </c>
      <c r="C9" s="7"/>
      <c r="D9" s="7"/>
      <c r="E9" s="7"/>
      <c r="F9" s="7"/>
      <c r="G9" s="60"/>
      <c r="H9" s="141"/>
      <c r="I9" s="141"/>
      <c r="J9" s="141"/>
      <c r="K9" s="141"/>
      <c r="L9" s="142"/>
    </row>
    <row r="10" spans="1:12">
      <c r="A10" s="2"/>
      <c r="B10" s="7" t="s">
        <v>167</v>
      </c>
      <c r="C10" s="111">
        <v>20</v>
      </c>
      <c r="D10" s="112"/>
      <c r="E10" s="112"/>
      <c r="F10" s="74"/>
      <c r="G10" s="39">
        <v>850</v>
      </c>
      <c r="H10" s="141">
        <f t="shared" ref="H10:H26" si="0">C10*G10</f>
        <v>17000</v>
      </c>
      <c r="I10" s="141">
        <f t="shared" ref="I10:I26" si="1">D10*G10</f>
        <v>0</v>
      </c>
      <c r="J10" s="141">
        <f t="shared" ref="J10:J17" si="2">E10*G10</f>
        <v>0</v>
      </c>
      <c r="K10" s="141">
        <f t="shared" ref="K10:K17" si="3">F10*G10</f>
        <v>0</v>
      </c>
      <c r="L10" s="142">
        <f t="shared" ref="L10:L27" si="4">SUM(H10:K10)</f>
        <v>17000</v>
      </c>
    </row>
    <row r="11" spans="1:12">
      <c r="A11" s="2"/>
      <c r="B11" s="7" t="s">
        <v>359</v>
      </c>
      <c r="C11" s="112"/>
      <c r="D11" s="111">
        <v>20</v>
      </c>
      <c r="E11" s="112"/>
      <c r="F11" s="74"/>
      <c r="G11" s="39">
        <v>585.5</v>
      </c>
      <c r="H11" s="141">
        <f t="shared" si="0"/>
        <v>0</v>
      </c>
      <c r="I11" s="141">
        <f t="shared" si="1"/>
        <v>11710</v>
      </c>
      <c r="J11" s="141">
        <f t="shared" si="2"/>
        <v>0</v>
      </c>
      <c r="K11" s="141">
        <f t="shared" si="3"/>
        <v>0</v>
      </c>
      <c r="L11" s="142">
        <f t="shared" si="4"/>
        <v>11710</v>
      </c>
    </row>
    <row r="12" spans="1:12">
      <c r="A12" s="2"/>
      <c r="B12" s="7" t="s">
        <v>171</v>
      </c>
      <c r="C12" s="112"/>
      <c r="D12" s="111">
        <v>15</v>
      </c>
      <c r="E12" s="112"/>
      <c r="F12" s="74"/>
      <c r="G12" s="39">
        <v>1568</v>
      </c>
      <c r="H12" s="141">
        <f t="shared" si="0"/>
        <v>0</v>
      </c>
      <c r="I12" s="141">
        <f t="shared" si="1"/>
        <v>23520</v>
      </c>
      <c r="J12" s="141">
        <f t="shared" si="2"/>
        <v>0</v>
      </c>
      <c r="K12" s="141">
        <f t="shared" si="3"/>
        <v>0</v>
      </c>
      <c r="L12" s="142">
        <f t="shared" si="4"/>
        <v>23520</v>
      </c>
    </row>
    <row r="13" spans="1:12">
      <c r="A13" s="2"/>
      <c r="B13" s="7" t="s">
        <v>356</v>
      </c>
      <c r="C13" s="112"/>
      <c r="D13" s="111">
        <v>10</v>
      </c>
      <c r="E13" s="112"/>
      <c r="F13" s="74"/>
      <c r="G13" s="39">
        <v>600</v>
      </c>
      <c r="H13" s="141">
        <f t="shared" si="0"/>
        <v>0</v>
      </c>
      <c r="I13" s="141">
        <f t="shared" si="1"/>
        <v>6000</v>
      </c>
      <c r="J13" s="141">
        <f t="shared" si="2"/>
        <v>0</v>
      </c>
      <c r="K13" s="141">
        <f t="shared" si="3"/>
        <v>0</v>
      </c>
      <c r="L13" s="142">
        <f t="shared" si="4"/>
        <v>6000</v>
      </c>
    </row>
    <row r="14" spans="1:12">
      <c r="A14" s="2"/>
      <c r="B14" s="7" t="s">
        <v>226</v>
      </c>
      <c r="C14" s="111">
        <v>2</v>
      </c>
      <c r="D14" s="112"/>
      <c r="E14" s="112"/>
      <c r="F14" s="74"/>
      <c r="G14" s="39">
        <v>1610</v>
      </c>
      <c r="H14" s="141">
        <f t="shared" si="0"/>
        <v>3220</v>
      </c>
      <c r="I14" s="141">
        <f t="shared" si="1"/>
        <v>0</v>
      </c>
      <c r="J14" s="141">
        <f t="shared" si="2"/>
        <v>0</v>
      </c>
      <c r="K14" s="141">
        <f t="shared" si="3"/>
        <v>0</v>
      </c>
      <c r="L14" s="142">
        <f t="shared" si="4"/>
        <v>3220</v>
      </c>
    </row>
    <row r="15" spans="1:12">
      <c r="A15" s="2"/>
      <c r="B15" s="7" t="s">
        <v>158</v>
      </c>
      <c r="C15" s="112"/>
      <c r="D15" s="111">
        <v>100</v>
      </c>
      <c r="E15" s="112"/>
      <c r="F15" s="74"/>
      <c r="G15" s="39">
        <v>340</v>
      </c>
      <c r="H15" s="141">
        <f t="shared" si="0"/>
        <v>0</v>
      </c>
      <c r="I15" s="141">
        <f t="shared" si="1"/>
        <v>34000</v>
      </c>
      <c r="J15" s="141">
        <f t="shared" si="2"/>
        <v>0</v>
      </c>
      <c r="K15" s="141">
        <f t="shared" si="3"/>
        <v>0</v>
      </c>
      <c r="L15" s="142">
        <f t="shared" si="4"/>
        <v>34000</v>
      </c>
    </row>
    <row r="16" spans="1:12">
      <c r="A16" s="2"/>
      <c r="B16" s="7" t="s">
        <v>128</v>
      </c>
      <c r="C16" s="112"/>
      <c r="D16" s="111">
        <v>10</v>
      </c>
      <c r="E16" s="112"/>
      <c r="F16" s="74"/>
      <c r="G16" s="78">
        <v>350</v>
      </c>
      <c r="H16" s="141">
        <f t="shared" si="0"/>
        <v>0</v>
      </c>
      <c r="I16" s="141">
        <f t="shared" si="1"/>
        <v>3500</v>
      </c>
      <c r="J16" s="141">
        <f t="shared" si="2"/>
        <v>0</v>
      </c>
      <c r="K16" s="141">
        <f t="shared" si="3"/>
        <v>0</v>
      </c>
      <c r="L16" s="142">
        <f t="shared" si="4"/>
        <v>3500</v>
      </c>
    </row>
    <row r="17" spans="1:12">
      <c r="A17" s="2"/>
      <c r="B17" s="2" t="s">
        <v>136</v>
      </c>
      <c r="C17" s="73"/>
      <c r="D17" s="63">
        <v>30</v>
      </c>
      <c r="E17" s="73"/>
      <c r="F17" s="56"/>
      <c r="G17" s="58">
        <v>444</v>
      </c>
      <c r="H17" s="143">
        <f t="shared" si="0"/>
        <v>0</v>
      </c>
      <c r="I17" s="143">
        <f t="shared" si="1"/>
        <v>13320</v>
      </c>
      <c r="J17" s="143">
        <f t="shared" si="2"/>
        <v>0</v>
      </c>
      <c r="K17" s="143">
        <f t="shared" si="3"/>
        <v>0</v>
      </c>
      <c r="L17" s="142">
        <f t="shared" si="4"/>
        <v>13320</v>
      </c>
    </row>
    <row r="18" spans="1:12">
      <c r="A18" s="2"/>
      <c r="B18" s="2" t="s">
        <v>155</v>
      </c>
      <c r="C18" s="73"/>
      <c r="D18" s="63">
        <v>30</v>
      </c>
      <c r="E18" s="73"/>
      <c r="F18" s="56"/>
      <c r="G18" s="58">
        <v>444</v>
      </c>
      <c r="H18" s="143">
        <f t="shared" si="0"/>
        <v>0</v>
      </c>
      <c r="I18" s="143">
        <f t="shared" si="1"/>
        <v>13320</v>
      </c>
      <c r="J18" s="143">
        <f t="shared" ref="J18:K20" si="5">E18*I18</f>
        <v>0</v>
      </c>
      <c r="K18" s="143">
        <f t="shared" si="5"/>
        <v>0</v>
      </c>
      <c r="L18" s="142">
        <f t="shared" si="4"/>
        <v>13320</v>
      </c>
    </row>
    <row r="19" spans="1:12">
      <c r="A19" s="2"/>
      <c r="B19" s="2" t="s">
        <v>265</v>
      </c>
      <c r="C19" s="73"/>
      <c r="D19" s="63">
        <v>30</v>
      </c>
      <c r="E19" s="73"/>
      <c r="F19" s="56"/>
      <c r="G19" s="58">
        <v>112</v>
      </c>
      <c r="H19" s="143">
        <f t="shared" si="0"/>
        <v>0</v>
      </c>
      <c r="I19" s="143">
        <f t="shared" si="1"/>
        <v>3360</v>
      </c>
      <c r="J19" s="143">
        <f t="shared" si="5"/>
        <v>0</v>
      </c>
      <c r="K19" s="143">
        <f t="shared" si="5"/>
        <v>0</v>
      </c>
      <c r="L19" s="142">
        <f t="shared" si="4"/>
        <v>3360</v>
      </c>
    </row>
    <row r="20" spans="1:12">
      <c r="A20" s="2"/>
      <c r="B20" s="2" t="s">
        <v>166</v>
      </c>
      <c r="C20" s="73"/>
      <c r="D20" s="63">
        <v>100</v>
      </c>
      <c r="E20" s="63">
        <v>30</v>
      </c>
      <c r="F20" s="56"/>
      <c r="G20" s="58">
        <v>95</v>
      </c>
      <c r="H20" s="143">
        <f t="shared" si="0"/>
        <v>0</v>
      </c>
      <c r="I20" s="143">
        <f t="shared" si="1"/>
        <v>9500</v>
      </c>
      <c r="J20" s="143">
        <f t="shared" si="5"/>
        <v>285000</v>
      </c>
      <c r="K20" s="143">
        <f t="shared" si="5"/>
        <v>0</v>
      </c>
      <c r="L20" s="142">
        <f t="shared" si="4"/>
        <v>294500</v>
      </c>
    </row>
    <row r="21" spans="1:12">
      <c r="A21" s="23"/>
      <c r="B21" s="2" t="s">
        <v>129</v>
      </c>
      <c r="C21" s="63">
        <v>3</v>
      </c>
      <c r="D21" s="73"/>
      <c r="E21" s="73"/>
      <c r="F21" s="56"/>
      <c r="G21" s="58">
        <v>2390</v>
      </c>
      <c r="H21" s="143">
        <f t="shared" si="0"/>
        <v>7170</v>
      </c>
      <c r="I21" s="143">
        <f t="shared" si="1"/>
        <v>0</v>
      </c>
      <c r="J21" s="143">
        <f>E21*G21</f>
        <v>0</v>
      </c>
      <c r="K21" s="143">
        <f>F21*G21</f>
        <v>0</v>
      </c>
      <c r="L21" s="142">
        <f t="shared" si="4"/>
        <v>7170</v>
      </c>
    </row>
    <row r="22" spans="1:12">
      <c r="A22" s="23"/>
      <c r="B22" s="2" t="s">
        <v>130</v>
      </c>
      <c r="C22" s="63">
        <v>3</v>
      </c>
      <c r="D22" s="73"/>
      <c r="E22" s="73"/>
      <c r="F22" s="56"/>
      <c r="G22" s="58">
        <v>3050</v>
      </c>
      <c r="H22" s="143">
        <f t="shared" si="0"/>
        <v>9150</v>
      </c>
      <c r="I22" s="143">
        <f t="shared" si="1"/>
        <v>0</v>
      </c>
      <c r="J22" s="143">
        <f t="shared" ref="J22:K26" si="6">E22*I22</f>
        <v>0</v>
      </c>
      <c r="K22" s="143">
        <f t="shared" si="6"/>
        <v>0</v>
      </c>
      <c r="L22" s="142">
        <f t="shared" si="4"/>
        <v>9150</v>
      </c>
    </row>
    <row r="23" spans="1:12">
      <c r="A23" s="23"/>
      <c r="B23" s="2" t="s">
        <v>131</v>
      </c>
      <c r="C23" s="63">
        <v>1</v>
      </c>
      <c r="D23" s="73"/>
      <c r="E23" s="73"/>
      <c r="F23" s="56"/>
      <c r="G23" s="58">
        <v>4700</v>
      </c>
      <c r="H23" s="143">
        <f t="shared" si="0"/>
        <v>4700</v>
      </c>
      <c r="I23" s="143">
        <f t="shared" si="1"/>
        <v>0</v>
      </c>
      <c r="J23" s="143">
        <f t="shared" si="6"/>
        <v>0</v>
      </c>
      <c r="K23" s="143">
        <f t="shared" si="6"/>
        <v>0</v>
      </c>
      <c r="L23" s="142">
        <f t="shared" si="4"/>
        <v>4700</v>
      </c>
    </row>
    <row r="24" spans="1:12">
      <c r="A24" s="23"/>
      <c r="B24" s="2" t="s">
        <v>132</v>
      </c>
      <c r="C24" s="73"/>
      <c r="D24" s="63">
        <v>40</v>
      </c>
      <c r="E24" s="73"/>
      <c r="F24" s="56"/>
      <c r="G24" s="58">
        <v>86</v>
      </c>
      <c r="H24" s="143">
        <f t="shared" si="0"/>
        <v>0</v>
      </c>
      <c r="I24" s="143">
        <f t="shared" si="1"/>
        <v>3440</v>
      </c>
      <c r="J24" s="143">
        <f t="shared" si="6"/>
        <v>0</v>
      </c>
      <c r="K24" s="143">
        <f t="shared" si="6"/>
        <v>0</v>
      </c>
      <c r="L24" s="142">
        <f t="shared" si="4"/>
        <v>3440</v>
      </c>
    </row>
    <row r="25" spans="1:12">
      <c r="A25" s="23"/>
      <c r="B25" s="2" t="s">
        <v>133</v>
      </c>
      <c r="C25" s="73"/>
      <c r="D25" s="63">
        <v>120</v>
      </c>
      <c r="E25" s="73"/>
      <c r="F25" s="56"/>
      <c r="G25" s="58">
        <v>430</v>
      </c>
      <c r="H25" s="143">
        <f t="shared" si="0"/>
        <v>0</v>
      </c>
      <c r="I25" s="143">
        <f t="shared" si="1"/>
        <v>51600</v>
      </c>
      <c r="J25" s="143">
        <f t="shared" si="6"/>
        <v>0</v>
      </c>
      <c r="K25" s="143">
        <f t="shared" si="6"/>
        <v>0</v>
      </c>
      <c r="L25" s="142">
        <f t="shared" si="4"/>
        <v>51600</v>
      </c>
    </row>
    <row r="26" spans="1:12">
      <c r="A26" s="23"/>
      <c r="B26" s="2" t="s">
        <v>88</v>
      </c>
      <c r="C26" s="63">
        <v>1</v>
      </c>
      <c r="D26" s="73"/>
      <c r="E26" s="73"/>
      <c r="F26" s="56"/>
      <c r="G26" s="58">
        <v>2000</v>
      </c>
      <c r="H26" s="143">
        <f t="shared" si="0"/>
        <v>2000</v>
      </c>
      <c r="I26" s="143">
        <f t="shared" si="1"/>
        <v>0</v>
      </c>
      <c r="J26" s="143">
        <f t="shared" si="6"/>
        <v>0</v>
      </c>
      <c r="K26" s="143">
        <f t="shared" si="6"/>
        <v>0</v>
      </c>
      <c r="L26" s="142">
        <f t="shared" si="4"/>
        <v>2000</v>
      </c>
    </row>
    <row r="27" spans="1:12">
      <c r="A27" s="2"/>
      <c r="B27" s="2" t="s">
        <v>190</v>
      </c>
      <c r="C27" s="63">
        <v>10</v>
      </c>
      <c r="D27" s="73"/>
      <c r="E27" s="73"/>
      <c r="F27" s="56"/>
      <c r="G27" s="58">
        <v>3200</v>
      </c>
      <c r="H27" s="143">
        <f>C27*G27</f>
        <v>32000</v>
      </c>
      <c r="I27" s="143">
        <f>D27*G27</f>
        <v>0</v>
      </c>
      <c r="J27" s="143">
        <f>E27*G27</f>
        <v>0</v>
      </c>
      <c r="K27" s="143">
        <f>F27*G27</f>
        <v>0</v>
      </c>
      <c r="L27" s="142">
        <f t="shared" si="4"/>
        <v>32000</v>
      </c>
    </row>
    <row r="28" spans="1:12">
      <c r="A28" s="22"/>
      <c r="B28" s="2" t="s">
        <v>57</v>
      </c>
      <c r="C28" s="73"/>
      <c r="D28" s="63">
        <v>12</v>
      </c>
      <c r="E28" s="73"/>
      <c r="F28" s="56"/>
      <c r="G28" s="58">
        <v>920</v>
      </c>
      <c r="H28" s="143">
        <f t="shared" ref="H28:H68" si="7">C28*G28</f>
        <v>0</v>
      </c>
      <c r="I28" s="143">
        <f t="shared" ref="I28:I68" si="8">D28*G28</f>
        <v>11040</v>
      </c>
      <c r="J28" s="143">
        <f t="shared" ref="J28:J68" si="9">E28*G28</f>
        <v>0</v>
      </c>
      <c r="K28" s="143">
        <f t="shared" ref="K28:K68" si="10">F28*G28</f>
        <v>0</v>
      </c>
      <c r="L28" s="142">
        <f t="shared" ref="L28:L39" si="11">SUM(H28:K28)</f>
        <v>11040</v>
      </c>
    </row>
    <row r="29" spans="1:12">
      <c r="A29" s="2"/>
      <c r="B29" s="2" t="s">
        <v>207</v>
      </c>
      <c r="C29" s="73"/>
      <c r="D29" s="63">
        <v>80</v>
      </c>
      <c r="E29" s="73"/>
      <c r="F29" s="56"/>
      <c r="G29" s="58">
        <v>435</v>
      </c>
      <c r="H29" s="143">
        <f t="shared" si="7"/>
        <v>0</v>
      </c>
      <c r="I29" s="143">
        <f t="shared" si="8"/>
        <v>34800</v>
      </c>
      <c r="J29" s="143">
        <f t="shared" si="9"/>
        <v>0</v>
      </c>
      <c r="K29" s="143">
        <f t="shared" si="10"/>
        <v>0</v>
      </c>
      <c r="L29" s="142">
        <f t="shared" si="11"/>
        <v>34800</v>
      </c>
    </row>
    <row r="30" spans="1:12">
      <c r="A30" s="2"/>
      <c r="B30" s="2" t="s">
        <v>291</v>
      </c>
      <c r="C30" s="73"/>
      <c r="D30" s="63">
        <v>24</v>
      </c>
      <c r="E30" s="73"/>
      <c r="F30" s="56"/>
      <c r="G30" s="58">
        <v>161</v>
      </c>
      <c r="H30" s="143">
        <f t="shared" si="7"/>
        <v>0</v>
      </c>
      <c r="I30" s="143">
        <f t="shared" si="8"/>
        <v>3864</v>
      </c>
      <c r="J30" s="143">
        <f t="shared" si="9"/>
        <v>0</v>
      </c>
      <c r="K30" s="143">
        <f t="shared" si="10"/>
        <v>0</v>
      </c>
      <c r="L30" s="142">
        <f t="shared" si="11"/>
        <v>3864</v>
      </c>
    </row>
    <row r="31" spans="1:12">
      <c r="A31" s="24"/>
      <c r="B31" s="2" t="s">
        <v>53</v>
      </c>
      <c r="C31" s="73"/>
      <c r="D31" s="63">
        <v>120</v>
      </c>
      <c r="E31" s="63">
        <v>50</v>
      </c>
      <c r="F31" s="56"/>
      <c r="G31" s="58">
        <v>68.5</v>
      </c>
      <c r="H31" s="143">
        <f t="shared" si="7"/>
        <v>0</v>
      </c>
      <c r="I31" s="143">
        <f t="shared" si="8"/>
        <v>8220</v>
      </c>
      <c r="J31" s="143">
        <f t="shared" si="9"/>
        <v>3425</v>
      </c>
      <c r="K31" s="143">
        <f t="shared" si="10"/>
        <v>0</v>
      </c>
      <c r="L31" s="142">
        <f t="shared" si="11"/>
        <v>11645</v>
      </c>
    </row>
    <row r="32" spans="1:12">
      <c r="A32" s="2"/>
      <c r="B32" s="2" t="s">
        <v>225</v>
      </c>
      <c r="C32" s="73"/>
      <c r="D32" s="63">
        <v>15</v>
      </c>
      <c r="E32" s="73"/>
      <c r="F32" s="56"/>
      <c r="G32" s="58">
        <v>108</v>
      </c>
      <c r="H32" s="143">
        <f t="shared" si="7"/>
        <v>0</v>
      </c>
      <c r="I32" s="143">
        <f t="shared" si="8"/>
        <v>1620</v>
      </c>
      <c r="J32" s="143">
        <f t="shared" si="9"/>
        <v>0</v>
      </c>
      <c r="K32" s="143">
        <f t="shared" si="10"/>
        <v>0</v>
      </c>
      <c r="L32" s="142">
        <f t="shared" si="11"/>
        <v>1620</v>
      </c>
    </row>
    <row r="33" spans="1:12">
      <c r="A33" s="2"/>
      <c r="B33" s="2" t="s">
        <v>295</v>
      </c>
      <c r="C33" s="63">
        <v>100</v>
      </c>
      <c r="D33" s="73"/>
      <c r="E33" s="73"/>
      <c r="F33" s="56"/>
      <c r="G33" s="58">
        <v>204</v>
      </c>
      <c r="H33" s="143">
        <f t="shared" si="7"/>
        <v>20400</v>
      </c>
      <c r="I33" s="143">
        <f t="shared" si="8"/>
        <v>0</v>
      </c>
      <c r="J33" s="143">
        <f t="shared" si="9"/>
        <v>0</v>
      </c>
      <c r="K33" s="143">
        <f t="shared" si="10"/>
        <v>0</v>
      </c>
      <c r="L33" s="142">
        <f t="shared" si="11"/>
        <v>20400</v>
      </c>
    </row>
    <row r="34" spans="1:12">
      <c r="A34" s="2"/>
      <c r="B34" s="2" t="s">
        <v>292</v>
      </c>
      <c r="C34" s="63">
        <v>6</v>
      </c>
      <c r="D34" s="73"/>
      <c r="E34" s="73"/>
      <c r="F34" s="56"/>
      <c r="G34" s="58">
        <v>1732</v>
      </c>
      <c r="H34" s="143">
        <f t="shared" si="7"/>
        <v>10392</v>
      </c>
      <c r="I34" s="143">
        <f t="shared" si="8"/>
        <v>0</v>
      </c>
      <c r="J34" s="143">
        <f t="shared" si="9"/>
        <v>0</v>
      </c>
      <c r="K34" s="143">
        <f t="shared" si="10"/>
        <v>0</v>
      </c>
      <c r="L34" s="142">
        <f t="shared" si="11"/>
        <v>10392</v>
      </c>
    </row>
    <row r="35" spans="1:12">
      <c r="A35" s="2"/>
      <c r="B35" s="2" t="s">
        <v>293</v>
      </c>
      <c r="C35" s="73"/>
      <c r="D35" s="63">
        <v>5</v>
      </c>
      <c r="E35" s="73"/>
      <c r="F35" s="56"/>
      <c r="G35" s="58">
        <v>443</v>
      </c>
      <c r="H35" s="143">
        <f t="shared" si="7"/>
        <v>0</v>
      </c>
      <c r="I35" s="143">
        <f t="shared" si="8"/>
        <v>2215</v>
      </c>
      <c r="J35" s="143">
        <f t="shared" si="9"/>
        <v>0</v>
      </c>
      <c r="K35" s="143">
        <f t="shared" si="10"/>
        <v>0</v>
      </c>
      <c r="L35" s="142">
        <f t="shared" si="11"/>
        <v>2215</v>
      </c>
    </row>
    <row r="36" spans="1:12">
      <c r="A36" s="2"/>
      <c r="B36" s="2" t="s">
        <v>206</v>
      </c>
      <c r="C36" s="73"/>
      <c r="D36" s="63">
        <v>5</v>
      </c>
      <c r="E36" s="73"/>
      <c r="F36" s="56"/>
      <c r="G36" s="58">
        <v>478</v>
      </c>
      <c r="H36" s="143">
        <f t="shared" si="7"/>
        <v>0</v>
      </c>
      <c r="I36" s="143">
        <f t="shared" si="8"/>
        <v>2390</v>
      </c>
      <c r="J36" s="143">
        <f t="shared" si="9"/>
        <v>0</v>
      </c>
      <c r="K36" s="143">
        <f t="shared" si="10"/>
        <v>0</v>
      </c>
      <c r="L36" s="142">
        <f t="shared" si="11"/>
        <v>2390</v>
      </c>
    </row>
    <row r="37" spans="1:12">
      <c r="A37" s="2"/>
      <c r="B37" s="2" t="s">
        <v>44</v>
      </c>
      <c r="C37" s="63">
        <v>2</v>
      </c>
      <c r="D37" s="73"/>
      <c r="E37" s="73"/>
      <c r="F37" s="56"/>
      <c r="G37" s="58">
        <v>784.5</v>
      </c>
      <c r="H37" s="143">
        <f t="shared" si="7"/>
        <v>1569</v>
      </c>
      <c r="I37" s="143">
        <f t="shared" si="8"/>
        <v>0</v>
      </c>
      <c r="J37" s="143">
        <f t="shared" si="9"/>
        <v>0</v>
      </c>
      <c r="K37" s="143">
        <f t="shared" si="10"/>
        <v>0</v>
      </c>
      <c r="L37" s="142">
        <f t="shared" si="11"/>
        <v>1569</v>
      </c>
    </row>
    <row r="38" spans="1:12">
      <c r="A38" s="2"/>
      <c r="B38" s="2" t="s">
        <v>154</v>
      </c>
      <c r="C38" s="73"/>
      <c r="D38" s="63">
        <v>24</v>
      </c>
      <c r="E38" s="73"/>
      <c r="F38" s="56"/>
      <c r="G38" s="58">
        <v>68.5</v>
      </c>
      <c r="H38" s="143">
        <f t="shared" si="7"/>
        <v>0</v>
      </c>
      <c r="I38" s="143">
        <f t="shared" si="8"/>
        <v>1644</v>
      </c>
      <c r="J38" s="143">
        <f t="shared" si="9"/>
        <v>0</v>
      </c>
      <c r="K38" s="143">
        <f t="shared" si="10"/>
        <v>0</v>
      </c>
      <c r="L38" s="142">
        <f t="shared" si="11"/>
        <v>1644</v>
      </c>
    </row>
    <row r="39" spans="1:12">
      <c r="A39" s="2"/>
      <c r="B39" s="2" t="s">
        <v>14</v>
      </c>
      <c r="C39" s="63">
        <v>0</v>
      </c>
      <c r="D39" s="73"/>
      <c r="E39" s="73"/>
      <c r="F39" s="56"/>
      <c r="G39" s="58">
        <v>3200</v>
      </c>
      <c r="H39" s="143">
        <f t="shared" si="7"/>
        <v>0</v>
      </c>
      <c r="I39" s="143">
        <f t="shared" si="8"/>
        <v>0</v>
      </c>
      <c r="J39" s="143">
        <f t="shared" si="9"/>
        <v>0</v>
      </c>
      <c r="K39" s="143">
        <f t="shared" si="10"/>
        <v>0</v>
      </c>
      <c r="L39" s="142">
        <f t="shared" si="11"/>
        <v>0</v>
      </c>
    </row>
    <row r="40" spans="1:12">
      <c r="A40" s="2"/>
      <c r="B40" s="2" t="s">
        <v>49</v>
      </c>
      <c r="C40" s="73"/>
      <c r="D40" s="63">
        <v>50</v>
      </c>
      <c r="E40" s="73"/>
      <c r="F40" s="56"/>
      <c r="G40" s="58">
        <v>68.5</v>
      </c>
      <c r="H40" s="143">
        <f t="shared" si="7"/>
        <v>0</v>
      </c>
      <c r="I40" s="143">
        <f t="shared" si="8"/>
        <v>3425</v>
      </c>
      <c r="J40" s="143">
        <f t="shared" si="9"/>
        <v>0</v>
      </c>
      <c r="K40" s="143">
        <f t="shared" si="10"/>
        <v>0</v>
      </c>
      <c r="L40" s="142">
        <f t="shared" ref="L40:L52" si="12">SUM(H40:K40)</f>
        <v>3425</v>
      </c>
    </row>
    <row r="41" spans="1:12">
      <c r="A41" s="2"/>
      <c r="B41" s="2" t="s">
        <v>54</v>
      </c>
      <c r="C41" s="73"/>
      <c r="D41" s="63">
        <v>50</v>
      </c>
      <c r="E41" s="63">
        <v>3</v>
      </c>
      <c r="F41" s="56"/>
      <c r="G41" s="58">
        <v>43</v>
      </c>
      <c r="H41" s="143">
        <f t="shared" si="7"/>
        <v>0</v>
      </c>
      <c r="I41" s="143">
        <f t="shared" si="8"/>
        <v>2150</v>
      </c>
      <c r="J41" s="143">
        <f t="shared" si="9"/>
        <v>129</v>
      </c>
      <c r="K41" s="143">
        <f t="shared" si="10"/>
        <v>0</v>
      </c>
      <c r="L41" s="142">
        <f t="shared" si="12"/>
        <v>2279</v>
      </c>
    </row>
    <row r="42" spans="1:12">
      <c r="A42" s="2"/>
      <c r="B42" s="2" t="s">
        <v>340</v>
      </c>
      <c r="C42" s="63">
        <v>5</v>
      </c>
      <c r="D42" s="73"/>
      <c r="E42" s="73"/>
      <c r="F42" s="56"/>
      <c r="G42" s="58">
        <v>594</v>
      </c>
      <c r="H42" s="143">
        <f>C42*G42</f>
        <v>2970</v>
      </c>
      <c r="I42" s="143">
        <f>D42*G42</f>
        <v>0</v>
      </c>
      <c r="J42" s="143">
        <f>E42*G42</f>
        <v>0</v>
      </c>
      <c r="K42" s="143">
        <f>F42*G42</f>
        <v>0</v>
      </c>
      <c r="L42" s="142">
        <f>SUM(H42:K42)</f>
        <v>2970</v>
      </c>
    </row>
    <row r="43" spans="1:12">
      <c r="A43" s="2"/>
      <c r="B43" s="2" t="s">
        <v>46</v>
      </c>
      <c r="C43" s="63">
        <v>7</v>
      </c>
      <c r="D43" s="73"/>
      <c r="E43" s="73"/>
      <c r="F43" s="56"/>
      <c r="G43" s="58">
        <v>428.5</v>
      </c>
      <c r="H43" s="143">
        <f t="shared" si="7"/>
        <v>2999.5</v>
      </c>
      <c r="I43" s="143">
        <f t="shared" si="8"/>
        <v>0</v>
      </c>
      <c r="J43" s="143">
        <f t="shared" si="9"/>
        <v>0</v>
      </c>
      <c r="K43" s="143">
        <f t="shared" si="10"/>
        <v>0</v>
      </c>
      <c r="L43" s="142">
        <f t="shared" si="12"/>
        <v>2999.5</v>
      </c>
    </row>
    <row r="44" spans="1:12">
      <c r="A44" s="2"/>
      <c r="B44" s="2" t="s">
        <v>239</v>
      </c>
      <c r="C44" s="63">
        <v>2</v>
      </c>
      <c r="D44" s="73"/>
      <c r="E44" s="73"/>
      <c r="F44" s="56"/>
      <c r="G44" s="58">
        <v>800</v>
      </c>
      <c r="H44" s="143">
        <f t="shared" si="7"/>
        <v>1600</v>
      </c>
      <c r="I44" s="143">
        <f t="shared" si="8"/>
        <v>0</v>
      </c>
      <c r="J44" s="143">
        <f t="shared" si="9"/>
        <v>0</v>
      </c>
      <c r="K44" s="143">
        <f t="shared" si="10"/>
        <v>0</v>
      </c>
      <c r="L44" s="142">
        <f t="shared" si="12"/>
        <v>1600</v>
      </c>
    </row>
    <row r="45" spans="1:12">
      <c r="A45" s="2"/>
      <c r="B45" s="2" t="s">
        <v>360</v>
      </c>
      <c r="C45" s="73"/>
      <c r="D45" s="63">
        <v>20</v>
      </c>
      <c r="E45" s="73"/>
      <c r="F45" s="56"/>
      <c r="G45" s="58">
        <v>20</v>
      </c>
      <c r="H45" s="143"/>
      <c r="I45" s="143">
        <f t="shared" si="8"/>
        <v>400</v>
      </c>
      <c r="J45" s="143">
        <f t="shared" si="9"/>
        <v>0</v>
      </c>
      <c r="K45" s="143">
        <f t="shared" si="10"/>
        <v>0</v>
      </c>
      <c r="L45" s="142">
        <f t="shared" si="12"/>
        <v>400</v>
      </c>
    </row>
    <row r="46" spans="1:12">
      <c r="A46" s="2"/>
      <c r="B46" s="2" t="s">
        <v>55</v>
      </c>
      <c r="C46" s="63">
        <v>10</v>
      </c>
      <c r="D46" s="73"/>
      <c r="E46" s="73"/>
      <c r="F46" s="56"/>
      <c r="G46" s="58">
        <v>2910</v>
      </c>
      <c r="H46" s="143">
        <f t="shared" si="7"/>
        <v>29100</v>
      </c>
      <c r="I46" s="143">
        <f t="shared" si="8"/>
        <v>0</v>
      </c>
      <c r="J46" s="143">
        <f t="shared" si="9"/>
        <v>0</v>
      </c>
      <c r="K46" s="143">
        <f t="shared" si="10"/>
        <v>0</v>
      </c>
      <c r="L46" s="142">
        <f t="shared" si="12"/>
        <v>29100</v>
      </c>
    </row>
    <row r="47" spans="1:12">
      <c r="A47" s="2"/>
      <c r="B47" s="2" t="s">
        <v>353</v>
      </c>
      <c r="C47" s="73"/>
      <c r="D47" s="63">
        <v>12</v>
      </c>
      <c r="E47" s="73"/>
      <c r="F47" s="56"/>
      <c r="G47" s="58">
        <v>645</v>
      </c>
      <c r="H47" s="143">
        <f t="shared" si="7"/>
        <v>0</v>
      </c>
      <c r="I47" s="143">
        <f t="shared" si="8"/>
        <v>7740</v>
      </c>
      <c r="J47" s="143">
        <f t="shared" si="9"/>
        <v>0</v>
      </c>
      <c r="K47" s="143">
        <f t="shared" si="10"/>
        <v>0</v>
      </c>
      <c r="L47" s="142">
        <f t="shared" si="12"/>
        <v>7740</v>
      </c>
    </row>
    <row r="48" spans="1:12">
      <c r="A48" s="22"/>
      <c r="B48" s="2" t="s">
        <v>125</v>
      </c>
      <c r="C48" s="73"/>
      <c r="D48" s="63">
        <v>1</v>
      </c>
      <c r="E48" s="73"/>
      <c r="F48" s="56"/>
      <c r="G48" s="58">
        <v>321</v>
      </c>
      <c r="H48" s="143">
        <f t="shared" si="7"/>
        <v>0</v>
      </c>
      <c r="I48" s="143">
        <f t="shared" si="8"/>
        <v>321</v>
      </c>
      <c r="J48" s="143">
        <f t="shared" si="9"/>
        <v>0</v>
      </c>
      <c r="K48" s="143">
        <f t="shared" si="10"/>
        <v>0</v>
      </c>
      <c r="L48" s="142">
        <f t="shared" si="12"/>
        <v>321</v>
      </c>
    </row>
    <row r="49" spans="1:12">
      <c r="A49" s="2"/>
      <c r="B49" s="2" t="s">
        <v>124</v>
      </c>
      <c r="C49" s="73"/>
      <c r="D49" s="63">
        <v>8</v>
      </c>
      <c r="E49" s="73"/>
      <c r="F49" s="56"/>
      <c r="G49" s="58">
        <v>231</v>
      </c>
      <c r="H49" s="143">
        <f t="shared" si="7"/>
        <v>0</v>
      </c>
      <c r="I49" s="143">
        <f t="shared" si="8"/>
        <v>1848</v>
      </c>
      <c r="J49" s="143">
        <f t="shared" si="9"/>
        <v>0</v>
      </c>
      <c r="K49" s="143">
        <f t="shared" si="10"/>
        <v>0</v>
      </c>
      <c r="L49" s="142">
        <f t="shared" si="12"/>
        <v>1848</v>
      </c>
    </row>
    <row r="50" spans="1:12">
      <c r="A50" s="2"/>
      <c r="B50" s="2" t="s">
        <v>81</v>
      </c>
      <c r="C50" s="63">
        <v>12</v>
      </c>
      <c r="D50" s="73"/>
      <c r="E50" s="73"/>
      <c r="F50" s="56"/>
      <c r="G50" s="58">
        <v>1020</v>
      </c>
      <c r="H50" s="143">
        <f t="shared" si="7"/>
        <v>12240</v>
      </c>
      <c r="I50" s="143">
        <f t="shared" si="8"/>
        <v>0</v>
      </c>
      <c r="J50" s="143">
        <f t="shared" si="9"/>
        <v>0</v>
      </c>
      <c r="K50" s="143">
        <f t="shared" si="10"/>
        <v>0</v>
      </c>
      <c r="L50" s="142">
        <f t="shared" si="12"/>
        <v>12240</v>
      </c>
    </row>
    <row r="51" spans="1:12">
      <c r="A51" s="2"/>
      <c r="B51" s="2" t="s">
        <v>18</v>
      </c>
      <c r="C51" s="63">
        <v>12</v>
      </c>
      <c r="D51" s="73"/>
      <c r="E51" s="73"/>
      <c r="F51" s="56"/>
      <c r="G51" s="58">
        <v>216</v>
      </c>
      <c r="H51" s="143">
        <f t="shared" si="7"/>
        <v>2592</v>
      </c>
      <c r="I51" s="143">
        <f t="shared" si="8"/>
        <v>0</v>
      </c>
      <c r="J51" s="143">
        <f t="shared" si="9"/>
        <v>0</v>
      </c>
      <c r="K51" s="143">
        <f t="shared" si="10"/>
        <v>0</v>
      </c>
      <c r="L51" s="142">
        <f t="shared" si="12"/>
        <v>2592</v>
      </c>
    </row>
    <row r="52" spans="1:12">
      <c r="A52" s="2"/>
      <c r="B52" s="2" t="s">
        <v>17</v>
      </c>
      <c r="C52" s="73"/>
      <c r="D52" s="63">
        <v>50</v>
      </c>
      <c r="E52" s="73"/>
      <c r="F52" s="56"/>
      <c r="G52" s="58">
        <v>62.5</v>
      </c>
      <c r="H52" s="143"/>
      <c r="I52" s="143">
        <f t="shared" si="8"/>
        <v>3125</v>
      </c>
      <c r="J52" s="143">
        <f t="shared" si="9"/>
        <v>0</v>
      </c>
      <c r="K52" s="143">
        <f t="shared" si="10"/>
        <v>0</v>
      </c>
      <c r="L52" s="142">
        <f t="shared" si="12"/>
        <v>3125</v>
      </c>
    </row>
    <row r="53" spans="1:12">
      <c r="A53" s="2"/>
      <c r="B53" s="2" t="s">
        <v>47</v>
      </c>
      <c r="C53" s="63">
        <v>12</v>
      </c>
      <c r="D53" s="73"/>
      <c r="E53" s="73"/>
      <c r="F53" s="56"/>
      <c r="G53" s="58">
        <v>1121</v>
      </c>
      <c r="H53" s="143">
        <f t="shared" si="7"/>
        <v>13452</v>
      </c>
      <c r="I53" s="143">
        <f t="shared" si="8"/>
        <v>0</v>
      </c>
      <c r="J53" s="143">
        <f t="shared" si="9"/>
        <v>0</v>
      </c>
      <c r="K53" s="143">
        <f t="shared" si="10"/>
        <v>0</v>
      </c>
      <c r="L53" s="142">
        <f t="shared" ref="L53:L73" si="13">SUM(H53:K53)</f>
        <v>13452</v>
      </c>
    </row>
    <row r="54" spans="1:12" ht="14.25" customHeight="1">
      <c r="A54" s="2"/>
      <c r="B54" s="2" t="s">
        <v>48</v>
      </c>
      <c r="C54" s="63">
        <v>8</v>
      </c>
      <c r="D54" s="73"/>
      <c r="E54" s="73"/>
      <c r="F54" s="56"/>
      <c r="G54" s="58">
        <v>916</v>
      </c>
      <c r="H54" s="143">
        <f t="shared" si="7"/>
        <v>7328</v>
      </c>
      <c r="I54" s="143">
        <f t="shared" si="8"/>
        <v>0</v>
      </c>
      <c r="J54" s="143">
        <f t="shared" si="9"/>
        <v>0</v>
      </c>
      <c r="K54" s="143">
        <f t="shared" si="10"/>
        <v>0</v>
      </c>
      <c r="L54" s="142">
        <f t="shared" si="13"/>
        <v>7328</v>
      </c>
    </row>
    <row r="55" spans="1:12" ht="25.5" customHeight="1">
      <c r="A55" s="2"/>
      <c r="B55" s="11" t="s">
        <v>191</v>
      </c>
      <c r="C55" s="63">
        <v>3</v>
      </c>
      <c r="D55" s="73"/>
      <c r="E55" s="63">
        <v>5</v>
      </c>
      <c r="F55" s="56"/>
      <c r="G55" s="58">
        <v>202.5</v>
      </c>
      <c r="H55" s="143">
        <f t="shared" si="7"/>
        <v>607.5</v>
      </c>
      <c r="I55" s="143">
        <f t="shared" si="8"/>
        <v>0</v>
      </c>
      <c r="J55" s="143">
        <f t="shared" si="9"/>
        <v>1012.5</v>
      </c>
      <c r="K55" s="143">
        <f t="shared" si="10"/>
        <v>0</v>
      </c>
      <c r="L55" s="142">
        <f t="shared" si="13"/>
        <v>1620</v>
      </c>
    </row>
    <row r="56" spans="1:12" ht="12.75" customHeight="1">
      <c r="A56" s="2"/>
      <c r="B56" s="11" t="s">
        <v>358</v>
      </c>
      <c r="C56" s="73"/>
      <c r="D56" s="63">
        <v>10</v>
      </c>
      <c r="E56" s="73"/>
      <c r="F56" s="56"/>
      <c r="G56" s="58">
        <v>90</v>
      </c>
      <c r="H56" s="143"/>
      <c r="I56" s="143"/>
      <c r="J56" s="143"/>
      <c r="K56" s="143">
        <f t="shared" si="10"/>
        <v>0</v>
      </c>
      <c r="L56" s="142">
        <f t="shared" si="13"/>
        <v>0</v>
      </c>
    </row>
    <row r="57" spans="1:12">
      <c r="A57" s="2"/>
      <c r="B57" s="2" t="s">
        <v>83</v>
      </c>
      <c r="C57" s="73"/>
      <c r="D57" s="63">
        <v>70</v>
      </c>
      <c r="E57" s="73"/>
      <c r="F57" s="56"/>
      <c r="G57" s="58">
        <v>130</v>
      </c>
      <c r="H57" s="143">
        <f t="shared" si="7"/>
        <v>0</v>
      </c>
      <c r="I57" s="143">
        <f t="shared" si="8"/>
        <v>9100</v>
      </c>
      <c r="J57" s="143">
        <f t="shared" si="9"/>
        <v>0</v>
      </c>
      <c r="K57" s="143">
        <f t="shared" si="10"/>
        <v>0</v>
      </c>
      <c r="L57" s="142">
        <f t="shared" si="13"/>
        <v>9100</v>
      </c>
    </row>
    <row r="58" spans="1:12">
      <c r="A58" s="2"/>
      <c r="B58" s="2" t="s">
        <v>357</v>
      </c>
      <c r="C58" s="63">
        <v>10</v>
      </c>
      <c r="D58" s="73"/>
      <c r="E58" s="73"/>
      <c r="F58" s="56"/>
      <c r="G58" s="58">
        <v>740</v>
      </c>
      <c r="H58" s="143">
        <f t="shared" si="7"/>
        <v>7400</v>
      </c>
      <c r="I58" s="143">
        <f t="shared" si="8"/>
        <v>0</v>
      </c>
      <c r="J58" s="143">
        <f t="shared" si="9"/>
        <v>0</v>
      </c>
      <c r="K58" s="143">
        <f t="shared" si="10"/>
        <v>0</v>
      </c>
      <c r="L58" s="142">
        <f t="shared" si="13"/>
        <v>7400</v>
      </c>
    </row>
    <row r="59" spans="1:12">
      <c r="A59" s="2"/>
      <c r="B59" s="2" t="s">
        <v>34</v>
      </c>
      <c r="C59" s="63">
        <v>12</v>
      </c>
      <c r="D59" s="73"/>
      <c r="E59" s="73"/>
      <c r="F59" s="56"/>
      <c r="G59" s="58">
        <v>709</v>
      </c>
      <c r="H59" s="143">
        <f t="shared" si="7"/>
        <v>8508</v>
      </c>
      <c r="I59" s="143">
        <f t="shared" si="8"/>
        <v>0</v>
      </c>
      <c r="J59" s="143">
        <f t="shared" si="9"/>
        <v>0</v>
      </c>
      <c r="K59" s="143">
        <f t="shared" si="10"/>
        <v>0</v>
      </c>
      <c r="L59" s="142">
        <f t="shared" si="13"/>
        <v>8508</v>
      </c>
    </row>
    <row r="60" spans="1:12">
      <c r="A60" s="2"/>
      <c r="B60" s="2" t="s">
        <v>134</v>
      </c>
      <c r="C60" s="73"/>
      <c r="D60" s="63">
        <v>2</v>
      </c>
      <c r="E60" s="73"/>
      <c r="F60" s="56"/>
      <c r="G60" s="58">
        <v>2831</v>
      </c>
      <c r="H60" s="143">
        <f t="shared" si="7"/>
        <v>0</v>
      </c>
      <c r="I60" s="143">
        <f t="shared" si="8"/>
        <v>5662</v>
      </c>
      <c r="J60" s="143">
        <f t="shared" si="9"/>
        <v>0</v>
      </c>
      <c r="K60" s="143">
        <f t="shared" si="10"/>
        <v>0</v>
      </c>
      <c r="L60" s="142">
        <f t="shared" si="13"/>
        <v>5662</v>
      </c>
    </row>
    <row r="61" spans="1:12">
      <c r="A61" s="2"/>
      <c r="B61" s="2" t="s">
        <v>84</v>
      </c>
      <c r="C61" s="73"/>
      <c r="D61" s="63">
        <v>0</v>
      </c>
      <c r="E61" s="73"/>
      <c r="F61" s="56"/>
      <c r="G61" s="58">
        <v>203</v>
      </c>
      <c r="H61" s="143">
        <f t="shared" si="7"/>
        <v>0</v>
      </c>
      <c r="I61" s="143">
        <f t="shared" si="8"/>
        <v>0</v>
      </c>
      <c r="J61" s="143">
        <f t="shared" si="9"/>
        <v>0</v>
      </c>
      <c r="K61" s="143">
        <f t="shared" si="10"/>
        <v>0</v>
      </c>
      <c r="L61" s="142">
        <f t="shared" si="13"/>
        <v>0</v>
      </c>
    </row>
    <row r="62" spans="1:12">
      <c r="A62" s="2"/>
      <c r="B62" s="2" t="s">
        <v>175</v>
      </c>
      <c r="C62" s="63">
        <v>1</v>
      </c>
      <c r="D62" s="73"/>
      <c r="E62" s="73"/>
      <c r="F62" s="56"/>
      <c r="G62" s="58">
        <v>400</v>
      </c>
      <c r="H62" s="143">
        <f t="shared" si="7"/>
        <v>400</v>
      </c>
      <c r="I62" s="143">
        <f t="shared" si="8"/>
        <v>0</v>
      </c>
      <c r="J62" s="143">
        <f t="shared" si="9"/>
        <v>0</v>
      </c>
      <c r="K62" s="143">
        <f t="shared" si="10"/>
        <v>0</v>
      </c>
      <c r="L62" s="142">
        <f t="shared" si="13"/>
        <v>400</v>
      </c>
    </row>
    <row r="63" spans="1:12">
      <c r="A63" s="2"/>
      <c r="B63" s="2" t="s">
        <v>111</v>
      </c>
      <c r="C63" s="63">
        <v>10</v>
      </c>
      <c r="D63" s="73"/>
      <c r="E63" s="73"/>
      <c r="F63" s="56"/>
      <c r="G63" s="58">
        <v>648</v>
      </c>
      <c r="H63" s="143">
        <f t="shared" si="7"/>
        <v>6480</v>
      </c>
      <c r="I63" s="143">
        <f t="shared" si="8"/>
        <v>0</v>
      </c>
      <c r="J63" s="143">
        <f t="shared" si="9"/>
        <v>0</v>
      </c>
      <c r="K63" s="143">
        <f t="shared" si="10"/>
        <v>0</v>
      </c>
      <c r="L63" s="142">
        <f t="shared" si="13"/>
        <v>6480</v>
      </c>
    </row>
    <row r="64" spans="1:12">
      <c r="A64" s="22"/>
      <c r="B64" s="45" t="s">
        <v>174</v>
      </c>
      <c r="C64" s="73"/>
      <c r="D64" s="63">
        <v>50</v>
      </c>
      <c r="E64" s="73"/>
      <c r="F64" s="56"/>
      <c r="G64" s="58">
        <v>235</v>
      </c>
      <c r="H64" s="143">
        <f t="shared" si="7"/>
        <v>0</v>
      </c>
      <c r="I64" s="143">
        <f t="shared" si="8"/>
        <v>11750</v>
      </c>
      <c r="J64" s="143">
        <f t="shared" si="9"/>
        <v>0</v>
      </c>
      <c r="K64" s="143">
        <f t="shared" si="10"/>
        <v>0</v>
      </c>
      <c r="L64" s="142">
        <f t="shared" si="13"/>
        <v>11750</v>
      </c>
    </row>
    <row r="65" spans="1:12">
      <c r="A65" s="22"/>
      <c r="B65" s="2" t="s">
        <v>50</v>
      </c>
      <c r="C65" s="73"/>
      <c r="D65" s="63">
        <v>130</v>
      </c>
      <c r="E65" s="73"/>
      <c r="F65" s="56"/>
      <c r="G65" s="58">
        <v>74</v>
      </c>
      <c r="H65" s="143">
        <f t="shared" si="7"/>
        <v>0</v>
      </c>
      <c r="I65" s="143">
        <f t="shared" si="8"/>
        <v>9620</v>
      </c>
      <c r="J65" s="143">
        <f t="shared" si="9"/>
        <v>0</v>
      </c>
      <c r="K65" s="143">
        <f t="shared" si="10"/>
        <v>0</v>
      </c>
      <c r="L65" s="142">
        <f t="shared" si="13"/>
        <v>9620</v>
      </c>
    </row>
    <row r="66" spans="1:12">
      <c r="A66" s="2"/>
      <c r="B66" s="2" t="s">
        <v>51</v>
      </c>
      <c r="C66" s="73"/>
      <c r="D66" s="63">
        <v>100</v>
      </c>
      <c r="E66" s="73"/>
      <c r="F66" s="56"/>
      <c r="G66" s="58">
        <v>75.5</v>
      </c>
      <c r="H66" s="143">
        <f t="shared" si="7"/>
        <v>0</v>
      </c>
      <c r="I66" s="143">
        <f t="shared" si="8"/>
        <v>7550</v>
      </c>
      <c r="J66" s="143">
        <f t="shared" si="9"/>
        <v>0</v>
      </c>
      <c r="K66" s="143">
        <f t="shared" si="10"/>
        <v>0</v>
      </c>
      <c r="L66" s="142">
        <f t="shared" si="13"/>
        <v>7550</v>
      </c>
    </row>
    <row r="67" spans="1:12">
      <c r="A67" s="2"/>
      <c r="B67" s="2" t="s">
        <v>52</v>
      </c>
      <c r="C67" s="73"/>
      <c r="D67" s="63">
        <v>130</v>
      </c>
      <c r="E67" s="73"/>
      <c r="F67" s="56"/>
      <c r="G67" s="58">
        <v>68.5</v>
      </c>
      <c r="H67" s="143">
        <f t="shared" si="7"/>
        <v>0</v>
      </c>
      <c r="I67" s="143">
        <f t="shared" si="8"/>
        <v>8905</v>
      </c>
      <c r="J67" s="143">
        <f t="shared" si="9"/>
        <v>0</v>
      </c>
      <c r="K67" s="143">
        <f t="shared" si="10"/>
        <v>0</v>
      </c>
      <c r="L67" s="142">
        <f t="shared" si="13"/>
        <v>8905</v>
      </c>
    </row>
    <row r="68" spans="1:12">
      <c r="A68" s="2"/>
      <c r="B68" s="2" t="s">
        <v>168</v>
      </c>
      <c r="C68" s="63">
        <v>2</v>
      </c>
      <c r="D68" s="73"/>
      <c r="E68" s="73"/>
      <c r="F68" s="56"/>
      <c r="G68" s="58">
        <v>1038</v>
      </c>
      <c r="H68" s="143">
        <f t="shared" si="7"/>
        <v>2076</v>
      </c>
      <c r="I68" s="143">
        <f t="shared" si="8"/>
        <v>0</v>
      </c>
      <c r="J68" s="143">
        <f t="shared" si="9"/>
        <v>0</v>
      </c>
      <c r="K68" s="143">
        <f t="shared" si="10"/>
        <v>0</v>
      </c>
      <c r="L68" s="142">
        <f t="shared" si="13"/>
        <v>2076</v>
      </c>
    </row>
    <row r="69" spans="1:12">
      <c r="A69" s="2"/>
      <c r="B69" s="2" t="s">
        <v>99</v>
      </c>
      <c r="C69" s="73"/>
      <c r="D69" s="73"/>
      <c r="E69" s="63">
        <v>160</v>
      </c>
      <c r="F69" s="56"/>
      <c r="G69" s="58">
        <v>180</v>
      </c>
      <c r="H69" s="143">
        <f>C69*G69</f>
        <v>0</v>
      </c>
      <c r="I69" s="143">
        <f>D69*G69</f>
        <v>0</v>
      </c>
      <c r="J69" s="143">
        <f>E69*G69</f>
        <v>28800</v>
      </c>
      <c r="K69" s="143">
        <f>F69*G69</f>
        <v>0</v>
      </c>
      <c r="L69" s="142">
        <f>SUM(H69:K69)</f>
        <v>28800</v>
      </c>
    </row>
    <row r="70" spans="1:12" ht="24.75" customHeight="1">
      <c r="A70" s="2"/>
      <c r="B70" s="11" t="s">
        <v>354</v>
      </c>
      <c r="C70" s="73"/>
      <c r="D70" s="73"/>
      <c r="E70" s="63">
        <v>20</v>
      </c>
      <c r="F70" s="56"/>
      <c r="G70" s="58">
        <v>180</v>
      </c>
      <c r="H70" s="143">
        <f>C70*G70</f>
        <v>0</v>
      </c>
      <c r="I70" s="143">
        <f>D70*G70</f>
        <v>0</v>
      </c>
      <c r="J70" s="143">
        <f>E70*G70</f>
        <v>3600</v>
      </c>
      <c r="K70" s="143">
        <f>F70*G70</f>
        <v>0</v>
      </c>
      <c r="L70" s="142">
        <f>SUM(H70:K70)</f>
        <v>3600</v>
      </c>
    </row>
    <row r="71" spans="1:12">
      <c r="A71" s="2"/>
      <c r="B71" s="2" t="s">
        <v>271</v>
      </c>
      <c r="C71" s="73"/>
      <c r="D71" s="73"/>
      <c r="E71" s="63">
        <v>1</v>
      </c>
      <c r="F71" s="56"/>
      <c r="G71" s="58">
        <v>1191.5999999999999</v>
      </c>
      <c r="H71" s="143">
        <f>C71*G71</f>
        <v>0</v>
      </c>
      <c r="I71" s="143">
        <f>D71*G71</f>
        <v>0</v>
      </c>
      <c r="J71" s="143">
        <f>E71*G71</f>
        <v>1191.5999999999999</v>
      </c>
      <c r="K71" s="143">
        <f>F71*G71</f>
        <v>0</v>
      </c>
      <c r="L71" s="142">
        <f>SUM(H71:K71)</f>
        <v>1191.5999999999999</v>
      </c>
    </row>
    <row r="72" spans="1:12">
      <c r="A72" s="2"/>
      <c r="B72" s="2" t="s">
        <v>285</v>
      </c>
      <c r="C72" s="73"/>
      <c r="D72" s="73"/>
      <c r="E72" s="63">
        <v>30</v>
      </c>
      <c r="F72" s="56"/>
      <c r="G72" s="58">
        <v>1068.5</v>
      </c>
      <c r="H72" s="143">
        <f>C72*G72</f>
        <v>0</v>
      </c>
      <c r="I72" s="143">
        <f>D72*G72</f>
        <v>0</v>
      </c>
      <c r="J72" s="143">
        <f>E72*G72</f>
        <v>32055</v>
      </c>
      <c r="K72" s="143">
        <f>F72*G72</f>
        <v>0</v>
      </c>
      <c r="L72" s="142">
        <f>SUM(H72:K72)</f>
        <v>32055</v>
      </c>
    </row>
    <row r="73" spans="1:12">
      <c r="A73" s="2"/>
      <c r="B73" s="7" t="s">
        <v>5</v>
      </c>
      <c r="C73" s="111">
        <v>20</v>
      </c>
      <c r="D73" s="112"/>
      <c r="E73" s="112"/>
      <c r="F73" s="74"/>
      <c r="G73" s="39">
        <v>7730</v>
      </c>
      <c r="H73" s="141">
        <f>C73*G73</f>
        <v>154600</v>
      </c>
      <c r="I73" s="141">
        <f>D73*G73</f>
        <v>0</v>
      </c>
      <c r="J73" s="141">
        <f>E73*G73</f>
        <v>0</v>
      </c>
      <c r="K73" s="141">
        <f>F73*G73</f>
        <v>0</v>
      </c>
      <c r="L73" s="142">
        <f t="shared" si="13"/>
        <v>154600</v>
      </c>
    </row>
    <row r="74" spans="1:12" ht="24">
      <c r="A74" s="98" t="s">
        <v>58</v>
      </c>
      <c r="B74" s="66"/>
      <c r="C74" s="111"/>
      <c r="D74" s="111"/>
      <c r="E74" s="111"/>
      <c r="F74" s="111"/>
      <c r="G74" s="39"/>
      <c r="H74" s="144">
        <f>SUM(H9:H73)</f>
        <v>359954</v>
      </c>
      <c r="I74" s="144">
        <f>SUM(I9:I73)</f>
        <v>310659</v>
      </c>
      <c r="J74" s="144">
        <f>SUM(J9:J73)</f>
        <v>355213.1</v>
      </c>
      <c r="K74" s="144">
        <f>SUM(K9:K73)</f>
        <v>0</v>
      </c>
      <c r="L74" s="144">
        <f>SUM(L10:L73)</f>
        <v>1025826.1</v>
      </c>
    </row>
    <row r="75" spans="1:12">
      <c r="A75" s="120">
        <v>2</v>
      </c>
      <c r="B75" s="81" t="s">
        <v>90</v>
      </c>
      <c r="C75" s="73"/>
      <c r="D75" s="73"/>
      <c r="E75" s="73"/>
      <c r="F75" s="56"/>
      <c r="G75" s="48"/>
      <c r="H75" s="143"/>
      <c r="I75" s="143"/>
      <c r="J75" s="143"/>
      <c r="K75" s="143"/>
      <c r="L75" s="142"/>
    </row>
    <row r="76" spans="1:12">
      <c r="A76" s="2"/>
      <c r="B76" s="2" t="s">
        <v>355</v>
      </c>
      <c r="C76" s="73"/>
      <c r="D76" s="63">
        <v>220</v>
      </c>
      <c r="E76" s="73"/>
      <c r="F76" s="56"/>
      <c r="G76" s="58">
        <v>494</v>
      </c>
      <c r="H76" s="143">
        <f>C76*G76</f>
        <v>0</v>
      </c>
      <c r="I76" s="143">
        <f>D76*G76</f>
        <v>108680</v>
      </c>
      <c r="J76" s="143">
        <f>E76*G76</f>
        <v>0</v>
      </c>
      <c r="K76" s="143">
        <f>F76*G76</f>
        <v>0</v>
      </c>
      <c r="L76" s="142">
        <f>SUM(H76:K76)</f>
        <v>108680</v>
      </c>
    </row>
    <row r="77" spans="1:12">
      <c r="A77" s="2"/>
      <c r="B77" s="2" t="s">
        <v>65</v>
      </c>
      <c r="C77" s="73"/>
      <c r="D77" s="63">
        <v>10</v>
      </c>
      <c r="E77" s="73"/>
      <c r="F77" s="56"/>
      <c r="G77" s="58">
        <v>1996</v>
      </c>
      <c r="H77" s="143">
        <f>C77*G77</f>
        <v>0</v>
      </c>
      <c r="I77" s="143">
        <f>D77*G77</f>
        <v>19960</v>
      </c>
      <c r="J77" s="143">
        <f>E77*G77</f>
        <v>0</v>
      </c>
      <c r="K77" s="143">
        <f>F77*G77</f>
        <v>0</v>
      </c>
      <c r="L77" s="142">
        <f>SUM(H77:K77)</f>
        <v>19960</v>
      </c>
    </row>
    <row r="78" spans="1:12">
      <c r="A78" s="2"/>
      <c r="B78" s="2" t="s">
        <v>66</v>
      </c>
      <c r="C78" s="73"/>
      <c r="D78" s="63">
        <v>10</v>
      </c>
      <c r="E78" s="73"/>
      <c r="F78" s="56"/>
      <c r="G78" s="58">
        <v>1105</v>
      </c>
      <c r="H78" s="143">
        <f>C78*G78</f>
        <v>0</v>
      </c>
      <c r="I78" s="143">
        <f>D78*G78</f>
        <v>11050</v>
      </c>
      <c r="J78" s="143">
        <f>E78*G78</f>
        <v>0</v>
      </c>
      <c r="K78" s="143">
        <f>F78*G78</f>
        <v>0</v>
      </c>
      <c r="L78" s="142">
        <f>SUM(H78:K78)</f>
        <v>11050</v>
      </c>
    </row>
    <row r="79" spans="1:12" ht="24">
      <c r="A79" s="98" t="s">
        <v>58</v>
      </c>
      <c r="B79" s="9"/>
      <c r="C79" s="63"/>
      <c r="D79" s="63"/>
      <c r="E79" s="63"/>
      <c r="F79" s="63"/>
      <c r="G79" s="58"/>
      <c r="H79" s="144">
        <f>SUM(H76:H78)</f>
        <v>0</v>
      </c>
      <c r="I79" s="144">
        <f>SUM(I76:I78)</f>
        <v>139690</v>
      </c>
      <c r="J79" s="144">
        <f>SUM(J76:J78)</f>
        <v>0</v>
      </c>
      <c r="K79" s="144">
        <f>SUM(K76:K78)</f>
        <v>0</v>
      </c>
      <c r="L79" s="144">
        <f>SUM(L76:L78)</f>
        <v>139690</v>
      </c>
    </row>
    <row r="80" spans="1:12" ht="30" customHeight="1">
      <c r="A80" s="123">
        <v>3</v>
      </c>
      <c r="B80" s="81" t="s">
        <v>337</v>
      </c>
      <c r="C80" s="62"/>
      <c r="D80" s="62"/>
      <c r="E80" s="62"/>
      <c r="F80" s="50"/>
      <c r="G80" s="50"/>
      <c r="H80" s="145"/>
      <c r="I80" s="145"/>
      <c r="J80" s="145"/>
      <c r="K80" s="145"/>
      <c r="L80" s="146"/>
    </row>
    <row r="81" spans="1:12">
      <c r="A81" s="2"/>
      <c r="B81" s="2" t="s">
        <v>15</v>
      </c>
      <c r="C81" s="63">
        <v>30</v>
      </c>
      <c r="D81" s="73"/>
      <c r="E81" s="73"/>
      <c r="F81" s="56"/>
      <c r="G81" s="58">
        <v>82.5</v>
      </c>
      <c r="H81" s="143">
        <f>C81*G81</f>
        <v>2475</v>
      </c>
      <c r="I81" s="143">
        <f>D81*G81</f>
        <v>0</v>
      </c>
      <c r="J81" s="143">
        <f>E81*G81</f>
        <v>0</v>
      </c>
      <c r="K81" s="143">
        <f>F81*G81</f>
        <v>0</v>
      </c>
      <c r="L81" s="142">
        <f>SUM(H81:K81)</f>
        <v>2475</v>
      </c>
    </row>
    <row r="82" spans="1:12">
      <c r="A82" s="2"/>
      <c r="B82" s="5" t="s">
        <v>233</v>
      </c>
      <c r="C82" s="121"/>
      <c r="D82" s="75">
        <v>5</v>
      </c>
      <c r="E82" s="121"/>
      <c r="F82" s="126"/>
      <c r="G82" s="79">
        <v>130</v>
      </c>
      <c r="H82" s="143">
        <f>C82*G82</f>
        <v>0</v>
      </c>
      <c r="I82" s="143">
        <f>D82*G82</f>
        <v>650</v>
      </c>
      <c r="J82" s="143">
        <f>E82*G82</f>
        <v>0</v>
      </c>
      <c r="K82" s="143">
        <f>F82*G82</f>
        <v>0</v>
      </c>
      <c r="L82" s="142">
        <f>SUM(H82:K82)</f>
        <v>650</v>
      </c>
    </row>
    <row r="83" spans="1:12">
      <c r="A83" s="2"/>
      <c r="B83" s="5" t="s">
        <v>29</v>
      </c>
      <c r="C83" s="121"/>
      <c r="D83" s="75">
        <v>0</v>
      </c>
      <c r="E83" s="121"/>
      <c r="F83" s="126"/>
      <c r="G83" s="79">
        <v>37</v>
      </c>
      <c r="H83" s="143">
        <f>C83*G83</f>
        <v>0</v>
      </c>
      <c r="I83" s="143">
        <f>D83*G83</f>
        <v>0</v>
      </c>
      <c r="J83" s="143">
        <f>E83*G83</f>
        <v>0</v>
      </c>
      <c r="K83" s="143">
        <f>F83*G83</f>
        <v>0</v>
      </c>
      <c r="L83" s="142">
        <f>SUM(H83:K83)</f>
        <v>0</v>
      </c>
    </row>
    <row r="84" spans="1:12">
      <c r="A84" s="2"/>
      <c r="B84" s="5" t="s">
        <v>30</v>
      </c>
      <c r="C84" s="121"/>
      <c r="D84" s="75">
        <v>0</v>
      </c>
      <c r="E84" s="121"/>
      <c r="F84" s="126"/>
      <c r="G84" s="79">
        <v>37</v>
      </c>
      <c r="H84" s="143">
        <f>C84*G84</f>
        <v>0</v>
      </c>
      <c r="I84" s="143">
        <f>D84*G84</f>
        <v>0</v>
      </c>
      <c r="J84" s="143">
        <f>E84*G84</f>
        <v>0</v>
      </c>
      <c r="K84" s="143">
        <f>F84*G84</f>
        <v>0</v>
      </c>
      <c r="L84" s="142">
        <f>SUM(H84:K84)</f>
        <v>0</v>
      </c>
    </row>
    <row r="85" spans="1:12">
      <c r="A85" s="2"/>
      <c r="B85" s="5" t="s">
        <v>70</v>
      </c>
      <c r="C85" s="73"/>
      <c r="D85" s="59">
        <v>0</v>
      </c>
      <c r="E85" s="73"/>
      <c r="F85" s="56"/>
      <c r="G85" s="77">
        <v>37</v>
      </c>
      <c r="H85" s="143">
        <f t="shared" ref="H85:H123" si="14">C85*G85</f>
        <v>0</v>
      </c>
      <c r="I85" s="143">
        <f t="shared" ref="I85:I123" si="15">D85*G85</f>
        <v>0</v>
      </c>
      <c r="J85" s="143">
        <f t="shared" ref="J85:J123" si="16">E85*G85</f>
        <v>0</v>
      </c>
      <c r="K85" s="143">
        <f t="shared" ref="K85:K123" si="17">F85*G85</f>
        <v>0</v>
      </c>
      <c r="L85" s="142">
        <f t="shared" ref="L85:L123" si="18">SUM(H85:K85)</f>
        <v>0</v>
      </c>
    </row>
    <row r="86" spans="1:12">
      <c r="A86" s="2"/>
      <c r="B86" s="5" t="s">
        <v>159</v>
      </c>
      <c r="C86" s="73"/>
      <c r="D86" s="59">
        <v>4</v>
      </c>
      <c r="E86" s="73"/>
      <c r="F86" s="56"/>
      <c r="G86" s="58">
        <v>140</v>
      </c>
      <c r="H86" s="143">
        <f t="shared" si="14"/>
        <v>0</v>
      </c>
      <c r="I86" s="143">
        <f t="shared" si="15"/>
        <v>560</v>
      </c>
      <c r="J86" s="143">
        <f t="shared" si="16"/>
        <v>0</v>
      </c>
      <c r="K86" s="143">
        <f t="shared" si="17"/>
        <v>0</v>
      </c>
      <c r="L86" s="142">
        <f t="shared" si="18"/>
        <v>560</v>
      </c>
    </row>
    <row r="87" spans="1:12">
      <c r="A87" s="2"/>
      <c r="B87" s="5" t="s">
        <v>274</v>
      </c>
      <c r="C87" s="62"/>
      <c r="D87" s="59">
        <v>250</v>
      </c>
      <c r="E87" s="59">
        <v>50</v>
      </c>
      <c r="F87" s="50"/>
      <c r="G87" s="77">
        <v>30</v>
      </c>
      <c r="H87" s="143">
        <f t="shared" si="14"/>
        <v>0</v>
      </c>
      <c r="I87" s="143">
        <f t="shared" si="15"/>
        <v>7500</v>
      </c>
      <c r="J87" s="143">
        <f t="shared" si="16"/>
        <v>1500</v>
      </c>
      <c r="K87" s="143">
        <f t="shared" si="17"/>
        <v>0</v>
      </c>
      <c r="L87" s="142">
        <f t="shared" si="18"/>
        <v>9000</v>
      </c>
    </row>
    <row r="88" spans="1:12">
      <c r="A88" s="2"/>
      <c r="B88" s="5" t="s">
        <v>69</v>
      </c>
      <c r="C88" s="62"/>
      <c r="D88" s="59">
        <v>0</v>
      </c>
      <c r="E88" s="63">
        <v>0</v>
      </c>
      <c r="F88" s="56"/>
      <c r="G88" s="58">
        <v>40.5</v>
      </c>
      <c r="H88" s="143">
        <f t="shared" si="14"/>
        <v>0</v>
      </c>
      <c r="I88" s="143">
        <f t="shared" si="15"/>
        <v>0</v>
      </c>
      <c r="J88" s="143">
        <f t="shared" si="16"/>
        <v>0</v>
      </c>
      <c r="K88" s="143">
        <f t="shared" si="17"/>
        <v>0</v>
      </c>
      <c r="L88" s="142">
        <f t="shared" si="18"/>
        <v>0</v>
      </c>
    </row>
    <row r="89" spans="1:12">
      <c r="A89" s="2"/>
      <c r="B89" s="5" t="s">
        <v>160</v>
      </c>
      <c r="C89" s="63">
        <v>12</v>
      </c>
      <c r="D89" s="62"/>
      <c r="E89" s="73"/>
      <c r="F89" s="56"/>
      <c r="G89" s="77">
        <v>170</v>
      </c>
      <c r="H89" s="143">
        <f t="shared" si="14"/>
        <v>2040</v>
      </c>
      <c r="I89" s="143">
        <f t="shared" si="15"/>
        <v>0</v>
      </c>
      <c r="J89" s="143">
        <f t="shared" si="16"/>
        <v>0</v>
      </c>
      <c r="K89" s="143">
        <f t="shared" si="17"/>
        <v>0</v>
      </c>
      <c r="L89" s="142">
        <f t="shared" si="18"/>
        <v>2040</v>
      </c>
    </row>
    <row r="90" spans="1:12">
      <c r="A90" s="2"/>
      <c r="B90" s="5" t="s">
        <v>72</v>
      </c>
      <c r="C90" s="73"/>
      <c r="D90" s="59">
        <v>200</v>
      </c>
      <c r="E90" s="73"/>
      <c r="F90" s="56"/>
      <c r="G90" s="58">
        <v>50</v>
      </c>
      <c r="H90" s="143">
        <f t="shared" si="14"/>
        <v>0</v>
      </c>
      <c r="I90" s="143">
        <f t="shared" si="15"/>
        <v>10000</v>
      </c>
      <c r="J90" s="143">
        <f t="shared" si="16"/>
        <v>0</v>
      </c>
      <c r="K90" s="143">
        <f t="shared" si="17"/>
        <v>0</v>
      </c>
      <c r="L90" s="142">
        <f t="shared" si="18"/>
        <v>10000</v>
      </c>
    </row>
    <row r="91" spans="1:12">
      <c r="A91" s="2"/>
      <c r="B91" s="5" t="s">
        <v>188</v>
      </c>
      <c r="C91" s="73"/>
      <c r="D91" s="59">
        <v>4</v>
      </c>
      <c r="E91" s="73"/>
      <c r="F91" s="56"/>
      <c r="G91" s="58">
        <v>151</v>
      </c>
      <c r="H91" s="143">
        <f t="shared" si="14"/>
        <v>0</v>
      </c>
      <c r="I91" s="143">
        <f t="shared" si="15"/>
        <v>604</v>
      </c>
      <c r="J91" s="143">
        <f t="shared" si="16"/>
        <v>0</v>
      </c>
      <c r="K91" s="143">
        <f t="shared" si="17"/>
        <v>0</v>
      </c>
      <c r="L91" s="142">
        <f t="shared" si="18"/>
        <v>604</v>
      </c>
    </row>
    <row r="92" spans="1:12">
      <c r="A92" s="2"/>
      <c r="B92" s="5" t="s">
        <v>156</v>
      </c>
      <c r="C92" s="73"/>
      <c r="D92" s="63">
        <v>5</v>
      </c>
      <c r="E92" s="73"/>
      <c r="F92" s="56"/>
      <c r="G92" s="58">
        <v>1500</v>
      </c>
      <c r="H92" s="143">
        <f t="shared" si="14"/>
        <v>0</v>
      </c>
      <c r="I92" s="143">
        <f t="shared" si="15"/>
        <v>7500</v>
      </c>
      <c r="J92" s="143">
        <f t="shared" si="16"/>
        <v>0</v>
      </c>
      <c r="K92" s="143">
        <f t="shared" si="17"/>
        <v>0</v>
      </c>
      <c r="L92" s="142">
        <f t="shared" si="18"/>
        <v>7500</v>
      </c>
    </row>
    <row r="93" spans="1:12">
      <c r="A93" s="2"/>
      <c r="B93" s="5" t="s">
        <v>374</v>
      </c>
      <c r="C93" s="73"/>
      <c r="D93" s="63">
        <v>5</v>
      </c>
      <c r="E93" s="63">
        <v>2</v>
      </c>
      <c r="F93" s="56"/>
      <c r="G93" s="58">
        <v>340</v>
      </c>
      <c r="H93" s="143">
        <f t="shared" si="14"/>
        <v>0</v>
      </c>
      <c r="I93" s="143">
        <f t="shared" si="15"/>
        <v>1700</v>
      </c>
      <c r="J93" s="143">
        <f t="shared" si="16"/>
        <v>680</v>
      </c>
      <c r="K93" s="143">
        <f t="shared" si="17"/>
        <v>0</v>
      </c>
      <c r="L93" s="142">
        <f t="shared" si="18"/>
        <v>2380</v>
      </c>
    </row>
    <row r="94" spans="1:12">
      <c r="A94" s="2"/>
      <c r="B94" s="5" t="s">
        <v>375</v>
      </c>
      <c r="C94" s="73"/>
      <c r="D94" s="63">
        <v>5</v>
      </c>
      <c r="E94" s="73"/>
      <c r="F94" s="56"/>
      <c r="G94" s="58">
        <v>380</v>
      </c>
      <c r="H94" s="143">
        <f t="shared" si="14"/>
        <v>0</v>
      </c>
      <c r="I94" s="143">
        <f t="shared" si="15"/>
        <v>1900</v>
      </c>
      <c r="J94" s="143">
        <f t="shared" si="16"/>
        <v>0</v>
      </c>
      <c r="K94" s="143">
        <f t="shared" si="17"/>
        <v>0</v>
      </c>
      <c r="L94" s="142">
        <f t="shared" si="18"/>
        <v>1900</v>
      </c>
    </row>
    <row r="95" spans="1:12">
      <c r="A95" s="2"/>
      <c r="B95" s="5" t="s">
        <v>370</v>
      </c>
      <c r="C95" s="63">
        <v>60</v>
      </c>
      <c r="D95" s="73"/>
      <c r="E95" s="73"/>
      <c r="F95" s="56"/>
      <c r="G95" s="58">
        <v>286.39999999999998</v>
      </c>
      <c r="H95" s="143">
        <f t="shared" si="14"/>
        <v>17184</v>
      </c>
      <c r="I95" s="143">
        <f t="shared" si="15"/>
        <v>0</v>
      </c>
      <c r="J95" s="143">
        <f t="shared" si="16"/>
        <v>0</v>
      </c>
      <c r="K95" s="143">
        <f t="shared" si="17"/>
        <v>0</v>
      </c>
      <c r="L95" s="142">
        <f t="shared" si="18"/>
        <v>17184</v>
      </c>
    </row>
    <row r="96" spans="1:12">
      <c r="A96" s="2"/>
      <c r="B96" s="2" t="s">
        <v>241</v>
      </c>
      <c r="C96" s="63">
        <v>60</v>
      </c>
      <c r="D96" s="73"/>
      <c r="E96" s="73"/>
      <c r="F96" s="56"/>
      <c r="G96" s="58">
        <v>306.5</v>
      </c>
      <c r="H96" s="143">
        <f t="shared" si="14"/>
        <v>18390</v>
      </c>
      <c r="I96" s="143">
        <f t="shared" si="15"/>
        <v>0</v>
      </c>
      <c r="J96" s="143">
        <f t="shared" si="16"/>
        <v>0</v>
      </c>
      <c r="K96" s="143">
        <f t="shared" si="17"/>
        <v>0</v>
      </c>
      <c r="L96" s="142">
        <f t="shared" si="18"/>
        <v>18390</v>
      </c>
    </row>
    <row r="97" spans="1:12">
      <c r="A97" s="2"/>
      <c r="B97" s="5" t="s">
        <v>67</v>
      </c>
      <c r="C97" s="62"/>
      <c r="D97" s="59">
        <v>0</v>
      </c>
      <c r="E97" s="73"/>
      <c r="F97" s="56"/>
      <c r="G97" s="58">
        <v>150</v>
      </c>
      <c r="H97" s="143">
        <f t="shared" si="14"/>
        <v>0</v>
      </c>
      <c r="I97" s="143">
        <f t="shared" si="15"/>
        <v>0</v>
      </c>
      <c r="J97" s="143">
        <f t="shared" si="16"/>
        <v>0</v>
      </c>
      <c r="K97" s="143">
        <f t="shared" si="17"/>
        <v>0</v>
      </c>
      <c r="L97" s="142">
        <f t="shared" si="18"/>
        <v>0</v>
      </c>
    </row>
    <row r="98" spans="1:12">
      <c r="A98" s="2"/>
      <c r="B98" s="5" t="s">
        <v>273</v>
      </c>
      <c r="C98" s="73"/>
      <c r="D98" s="59">
        <v>15</v>
      </c>
      <c r="E98" s="63">
        <v>15</v>
      </c>
      <c r="F98" s="56"/>
      <c r="G98" s="58">
        <v>2668.5</v>
      </c>
      <c r="H98" s="143">
        <f t="shared" si="14"/>
        <v>0</v>
      </c>
      <c r="I98" s="143">
        <f t="shared" si="15"/>
        <v>40027.5</v>
      </c>
      <c r="J98" s="143">
        <f t="shared" si="16"/>
        <v>40027.5</v>
      </c>
      <c r="K98" s="143">
        <f t="shared" si="17"/>
        <v>0</v>
      </c>
      <c r="L98" s="142">
        <f t="shared" si="18"/>
        <v>80055</v>
      </c>
    </row>
    <row r="99" spans="1:12">
      <c r="A99" s="4"/>
      <c r="B99" s="2" t="s">
        <v>440</v>
      </c>
      <c r="C99" s="62"/>
      <c r="D99" s="59">
        <v>100</v>
      </c>
      <c r="E99" s="62"/>
      <c r="F99" s="50"/>
      <c r="G99" s="77">
        <v>95</v>
      </c>
      <c r="H99" s="143">
        <f t="shared" si="14"/>
        <v>0</v>
      </c>
      <c r="I99" s="143">
        <f t="shared" si="15"/>
        <v>9500</v>
      </c>
      <c r="J99" s="143">
        <f t="shared" si="16"/>
        <v>0</v>
      </c>
      <c r="K99" s="143">
        <f t="shared" si="17"/>
        <v>0</v>
      </c>
      <c r="L99" s="142">
        <f t="shared" si="18"/>
        <v>9500</v>
      </c>
    </row>
    <row r="100" spans="1:12">
      <c r="A100" s="4"/>
      <c r="B100" s="2" t="s">
        <v>73</v>
      </c>
      <c r="C100" s="73"/>
      <c r="D100" s="59">
        <v>0</v>
      </c>
      <c r="E100" s="73"/>
      <c r="F100" s="56"/>
      <c r="G100" s="58">
        <v>45</v>
      </c>
      <c r="H100" s="143">
        <f t="shared" si="14"/>
        <v>0</v>
      </c>
      <c r="I100" s="143">
        <f t="shared" si="15"/>
        <v>0</v>
      </c>
      <c r="J100" s="143">
        <f t="shared" si="16"/>
        <v>0</v>
      </c>
      <c r="K100" s="143">
        <f t="shared" si="17"/>
        <v>0</v>
      </c>
      <c r="L100" s="142">
        <f t="shared" si="18"/>
        <v>0</v>
      </c>
    </row>
    <row r="101" spans="1:12">
      <c r="A101" s="4"/>
      <c r="B101" s="2" t="s">
        <v>68</v>
      </c>
      <c r="C101" s="73"/>
      <c r="D101" s="59">
        <v>0</v>
      </c>
      <c r="E101" s="73"/>
      <c r="F101" s="56"/>
      <c r="G101" s="58">
        <v>45</v>
      </c>
      <c r="H101" s="143">
        <f t="shared" si="14"/>
        <v>0</v>
      </c>
      <c r="I101" s="143">
        <f t="shared" si="15"/>
        <v>0</v>
      </c>
      <c r="J101" s="143">
        <f t="shared" si="16"/>
        <v>0</v>
      </c>
      <c r="K101" s="143">
        <f t="shared" si="17"/>
        <v>0</v>
      </c>
      <c r="L101" s="142">
        <f t="shared" si="18"/>
        <v>0</v>
      </c>
    </row>
    <row r="102" spans="1:12">
      <c r="A102" s="2"/>
      <c r="B102" s="5" t="s">
        <v>235</v>
      </c>
      <c r="C102" s="73"/>
      <c r="D102" s="59">
        <v>24</v>
      </c>
      <c r="E102" s="73"/>
      <c r="F102" s="56"/>
      <c r="G102" s="58">
        <v>360</v>
      </c>
      <c r="H102" s="143">
        <f t="shared" si="14"/>
        <v>0</v>
      </c>
      <c r="I102" s="143">
        <f t="shared" si="15"/>
        <v>8640</v>
      </c>
      <c r="J102" s="143">
        <f t="shared" si="16"/>
        <v>0</v>
      </c>
      <c r="K102" s="143">
        <f t="shared" si="17"/>
        <v>0</v>
      </c>
      <c r="L102" s="142">
        <f t="shared" si="18"/>
        <v>8640</v>
      </c>
    </row>
    <row r="103" spans="1:12" ht="13.5" customHeight="1">
      <c r="A103" s="3"/>
      <c r="B103" s="42" t="s">
        <v>79</v>
      </c>
      <c r="C103" s="73"/>
      <c r="D103" s="63">
        <v>6</v>
      </c>
      <c r="E103" s="63">
        <v>4</v>
      </c>
      <c r="F103" s="56"/>
      <c r="G103" s="58">
        <v>151</v>
      </c>
      <c r="H103" s="143">
        <f>C103*G103</f>
        <v>0</v>
      </c>
      <c r="I103" s="143">
        <f>D103*G103</f>
        <v>906</v>
      </c>
      <c r="J103" s="143">
        <f>E103*G103</f>
        <v>604</v>
      </c>
      <c r="K103" s="143">
        <f>F103*G103</f>
        <v>0</v>
      </c>
      <c r="L103" s="134">
        <f>SUM(H103:K103)</f>
        <v>1510</v>
      </c>
    </row>
    <row r="104" spans="1:12">
      <c r="A104" s="2"/>
      <c r="B104" s="10" t="s">
        <v>164</v>
      </c>
      <c r="C104" s="73"/>
      <c r="D104" s="59">
        <v>0</v>
      </c>
      <c r="E104" s="73"/>
      <c r="F104" s="56"/>
      <c r="G104" s="58">
        <v>200</v>
      </c>
      <c r="H104" s="143">
        <f>C104*G104</f>
        <v>0</v>
      </c>
      <c r="I104" s="143">
        <f>D104*G104</f>
        <v>0</v>
      </c>
      <c r="J104" s="143">
        <f>E104*G104</f>
        <v>0</v>
      </c>
      <c r="K104" s="143">
        <f>F104*G104</f>
        <v>0</v>
      </c>
      <c r="L104" s="142">
        <f>SUM(H104:K104)</f>
        <v>0</v>
      </c>
    </row>
    <row r="105" spans="1:12">
      <c r="A105" s="2"/>
      <c r="B105" s="5" t="s">
        <v>361</v>
      </c>
      <c r="C105" s="63">
        <v>10</v>
      </c>
      <c r="D105" s="62"/>
      <c r="E105" s="73"/>
      <c r="F105" s="56"/>
      <c r="G105" s="58">
        <v>280</v>
      </c>
      <c r="H105" s="143">
        <f t="shared" si="14"/>
        <v>2800</v>
      </c>
      <c r="I105" s="143">
        <f t="shared" si="15"/>
        <v>0</v>
      </c>
      <c r="J105" s="143">
        <f t="shared" si="16"/>
        <v>0</v>
      </c>
      <c r="K105" s="143">
        <f t="shared" si="17"/>
        <v>0</v>
      </c>
      <c r="L105" s="142">
        <f t="shared" si="18"/>
        <v>2800</v>
      </c>
    </row>
    <row r="106" spans="1:12">
      <c r="A106" s="2"/>
      <c r="B106" s="5" t="s">
        <v>12</v>
      </c>
      <c r="C106" s="73"/>
      <c r="D106" s="63">
        <v>10</v>
      </c>
      <c r="E106" s="73"/>
      <c r="F106" s="56"/>
      <c r="G106" s="58">
        <v>1720</v>
      </c>
      <c r="H106" s="143">
        <f t="shared" si="14"/>
        <v>0</v>
      </c>
      <c r="I106" s="143">
        <f t="shared" si="15"/>
        <v>17200</v>
      </c>
      <c r="J106" s="143">
        <f t="shared" si="16"/>
        <v>0</v>
      </c>
      <c r="K106" s="143">
        <f t="shared" si="17"/>
        <v>0</v>
      </c>
      <c r="L106" s="142">
        <f t="shared" si="18"/>
        <v>17200</v>
      </c>
    </row>
    <row r="107" spans="1:12" ht="14.25" customHeight="1">
      <c r="A107" s="14"/>
      <c r="B107" s="25" t="s">
        <v>341</v>
      </c>
      <c r="C107" s="73"/>
      <c r="D107" s="63">
        <v>4</v>
      </c>
      <c r="E107" s="73"/>
      <c r="F107" s="56"/>
      <c r="G107" s="58">
        <v>250</v>
      </c>
      <c r="H107" s="143">
        <f t="shared" si="14"/>
        <v>0</v>
      </c>
      <c r="I107" s="143">
        <f t="shared" si="15"/>
        <v>1000</v>
      </c>
      <c r="J107" s="143">
        <f t="shared" si="16"/>
        <v>0</v>
      </c>
      <c r="K107" s="143">
        <f t="shared" si="17"/>
        <v>0</v>
      </c>
      <c r="L107" s="142">
        <f t="shared" si="18"/>
        <v>1000</v>
      </c>
    </row>
    <row r="108" spans="1:12">
      <c r="A108" s="2"/>
      <c r="B108" s="2" t="s">
        <v>117</v>
      </c>
      <c r="C108" s="62"/>
      <c r="D108" s="59">
        <v>1800</v>
      </c>
      <c r="E108" s="73"/>
      <c r="F108" s="56"/>
      <c r="G108" s="58">
        <v>12</v>
      </c>
      <c r="H108" s="143">
        <f t="shared" si="14"/>
        <v>0</v>
      </c>
      <c r="I108" s="143">
        <f t="shared" si="15"/>
        <v>21600</v>
      </c>
      <c r="J108" s="143">
        <f t="shared" si="16"/>
        <v>0</v>
      </c>
      <c r="K108" s="143">
        <f t="shared" si="17"/>
        <v>0</v>
      </c>
      <c r="L108" s="142">
        <f t="shared" si="18"/>
        <v>21600</v>
      </c>
    </row>
    <row r="109" spans="1:12">
      <c r="A109" s="2"/>
      <c r="B109" s="2" t="s">
        <v>76</v>
      </c>
      <c r="C109" s="73"/>
      <c r="D109" s="63">
        <v>3000</v>
      </c>
      <c r="E109" s="63">
        <v>200</v>
      </c>
      <c r="F109" s="56"/>
      <c r="G109" s="58">
        <v>30</v>
      </c>
      <c r="H109" s="143">
        <f t="shared" ref="H109:H115" si="19">C109*G109</f>
        <v>0</v>
      </c>
      <c r="I109" s="143">
        <f t="shared" ref="I109:I115" si="20">D109*G109</f>
        <v>90000</v>
      </c>
      <c r="J109" s="143">
        <f t="shared" ref="J109:J115" si="21">E109*G109</f>
        <v>6000</v>
      </c>
      <c r="K109" s="143">
        <f t="shared" ref="K109:K115" si="22">F109*G109</f>
        <v>0</v>
      </c>
      <c r="L109" s="142">
        <f t="shared" ref="L109:L115" si="23">SUM(H109:K109)</f>
        <v>96000</v>
      </c>
    </row>
    <row r="110" spans="1:12">
      <c r="A110" s="2"/>
      <c r="B110" s="2" t="s">
        <v>116</v>
      </c>
      <c r="C110" s="73"/>
      <c r="D110" s="63">
        <v>200</v>
      </c>
      <c r="E110" s="73"/>
      <c r="F110" s="56"/>
      <c r="G110" s="58">
        <v>160</v>
      </c>
      <c r="H110" s="143">
        <f t="shared" si="19"/>
        <v>0</v>
      </c>
      <c r="I110" s="143">
        <f t="shared" si="20"/>
        <v>32000</v>
      </c>
      <c r="J110" s="143">
        <f t="shared" si="21"/>
        <v>0</v>
      </c>
      <c r="K110" s="143">
        <f t="shared" si="22"/>
        <v>0</v>
      </c>
      <c r="L110" s="142">
        <f t="shared" si="23"/>
        <v>32000</v>
      </c>
    </row>
    <row r="111" spans="1:12">
      <c r="A111" s="2"/>
      <c r="B111" s="2" t="s">
        <v>362</v>
      </c>
      <c r="C111" s="73"/>
      <c r="D111" s="63">
        <v>1000</v>
      </c>
      <c r="E111" s="73"/>
      <c r="F111" s="56"/>
      <c r="G111" s="58">
        <v>20</v>
      </c>
      <c r="H111" s="143">
        <f t="shared" si="19"/>
        <v>0</v>
      </c>
      <c r="I111" s="143">
        <f t="shared" si="20"/>
        <v>20000</v>
      </c>
      <c r="J111" s="143">
        <f t="shared" si="21"/>
        <v>0</v>
      </c>
      <c r="K111" s="143">
        <f t="shared" si="22"/>
        <v>0</v>
      </c>
      <c r="L111" s="142">
        <f t="shared" si="23"/>
        <v>20000</v>
      </c>
    </row>
    <row r="112" spans="1:12">
      <c r="A112" s="2"/>
      <c r="B112" s="2" t="s">
        <v>441</v>
      </c>
      <c r="C112" s="73"/>
      <c r="D112" s="63">
        <v>150</v>
      </c>
      <c r="E112" s="73"/>
      <c r="F112" s="56"/>
      <c r="G112" s="58">
        <v>80</v>
      </c>
      <c r="H112" s="143">
        <f t="shared" si="19"/>
        <v>0</v>
      </c>
      <c r="I112" s="143">
        <f t="shared" si="20"/>
        <v>12000</v>
      </c>
      <c r="J112" s="143">
        <f t="shared" si="21"/>
        <v>0</v>
      </c>
      <c r="K112" s="143">
        <f t="shared" si="22"/>
        <v>0</v>
      </c>
      <c r="L112" s="142">
        <f t="shared" si="23"/>
        <v>12000</v>
      </c>
    </row>
    <row r="113" spans="1:12">
      <c r="A113" s="2"/>
      <c r="B113" s="2" t="s">
        <v>442</v>
      </c>
      <c r="C113" s="73"/>
      <c r="D113" s="63">
        <v>150</v>
      </c>
      <c r="E113" s="73"/>
      <c r="F113" s="56"/>
      <c r="G113" s="58">
        <v>150</v>
      </c>
      <c r="H113" s="143">
        <f>C113*G113</f>
        <v>0</v>
      </c>
      <c r="I113" s="143">
        <f>D113*G113</f>
        <v>22500</v>
      </c>
      <c r="J113" s="143">
        <f>E113*G113</f>
        <v>0</v>
      </c>
      <c r="K113" s="143">
        <f>F113*G113</f>
        <v>0</v>
      </c>
      <c r="L113" s="142">
        <f>SUM(H113:K113)</f>
        <v>22500</v>
      </c>
    </row>
    <row r="114" spans="1:12">
      <c r="A114" s="2"/>
      <c r="B114" s="2" t="s">
        <v>242</v>
      </c>
      <c r="C114" s="110">
        <v>8</v>
      </c>
      <c r="D114" s="117"/>
      <c r="E114" s="117"/>
      <c r="F114" s="56"/>
      <c r="G114" s="58">
        <v>3500</v>
      </c>
      <c r="H114" s="143">
        <f t="shared" si="19"/>
        <v>28000</v>
      </c>
      <c r="I114" s="143">
        <f t="shared" si="20"/>
        <v>0</v>
      </c>
      <c r="J114" s="143">
        <f t="shared" si="21"/>
        <v>0</v>
      </c>
      <c r="K114" s="143">
        <f t="shared" si="22"/>
        <v>0</v>
      </c>
      <c r="L114" s="142">
        <f t="shared" si="23"/>
        <v>28000</v>
      </c>
    </row>
    <row r="115" spans="1:12">
      <c r="A115" s="2"/>
      <c r="B115" s="2" t="s">
        <v>13</v>
      </c>
      <c r="C115" s="73"/>
      <c r="D115" s="110">
        <v>200</v>
      </c>
      <c r="E115" s="117"/>
      <c r="F115" s="56"/>
      <c r="G115" s="58">
        <v>10</v>
      </c>
      <c r="H115" s="143">
        <f t="shared" si="19"/>
        <v>0</v>
      </c>
      <c r="I115" s="143">
        <f t="shared" si="20"/>
        <v>2000</v>
      </c>
      <c r="J115" s="143">
        <f t="shared" si="21"/>
        <v>0</v>
      </c>
      <c r="K115" s="143">
        <f t="shared" si="22"/>
        <v>0</v>
      </c>
      <c r="L115" s="142">
        <f t="shared" si="23"/>
        <v>2000</v>
      </c>
    </row>
    <row r="116" spans="1:12" ht="12.75" customHeight="1">
      <c r="A116" s="2"/>
      <c r="B116" s="12" t="s">
        <v>196</v>
      </c>
      <c r="C116" s="73"/>
      <c r="D116" s="63">
        <v>0</v>
      </c>
      <c r="E116" s="63">
        <v>0</v>
      </c>
      <c r="F116" s="56"/>
      <c r="G116" s="58">
        <v>40</v>
      </c>
      <c r="H116" s="143">
        <f t="shared" si="14"/>
        <v>0</v>
      </c>
      <c r="I116" s="143">
        <f t="shared" si="15"/>
        <v>0</v>
      </c>
      <c r="J116" s="143">
        <f t="shared" si="16"/>
        <v>0</v>
      </c>
      <c r="K116" s="143">
        <f t="shared" si="17"/>
        <v>0</v>
      </c>
      <c r="L116" s="142">
        <f t="shared" si="18"/>
        <v>0</v>
      </c>
    </row>
    <row r="117" spans="1:12" ht="12.75" customHeight="1">
      <c r="A117" s="2"/>
      <c r="B117" s="26" t="s">
        <v>294</v>
      </c>
      <c r="C117" s="63">
        <v>3</v>
      </c>
      <c r="D117" s="73"/>
      <c r="E117" s="73"/>
      <c r="F117" s="56"/>
      <c r="G117" s="58">
        <v>110</v>
      </c>
      <c r="H117" s="143">
        <f t="shared" si="14"/>
        <v>330</v>
      </c>
      <c r="I117" s="143">
        <f t="shared" si="15"/>
        <v>0</v>
      </c>
      <c r="J117" s="143">
        <f t="shared" si="16"/>
        <v>0</v>
      </c>
      <c r="K117" s="143">
        <f t="shared" si="17"/>
        <v>0</v>
      </c>
      <c r="L117" s="142">
        <f t="shared" si="18"/>
        <v>330</v>
      </c>
    </row>
    <row r="118" spans="1:12">
      <c r="A118" s="2"/>
      <c r="B118" s="2" t="s">
        <v>135</v>
      </c>
      <c r="C118" s="61"/>
      <c r="D118" s="59">
        <v>8</v>
      </c>
      <c r="E118" s="61"/>
      <c r="F118" s="48"/>
      <c r="G118" s="39">
        <v>45</v>
      </c>
      <c r="H118" s="143">
        <f t="shared" si="14"/>
        <v>0</v>
      </c>
      <c r="I118" s="143">
        <f t="shared" si="15"/>
        <v>360</v>
      </c>
      <c r="J118" s="143">
        <f t="shared" si="16"/>
        <v>0</v>
      </c>
      <c r="K118" s="143">
        <f t="shared" si="17"/>
        <v>0</v>
      </c>
      <c r="L118" s="142">
        <f t="shared" si="18"/>
        <v>360</v>
      </c>
    </row>
    <row r="119" spans="1:12">
      <c r="A119" s="2"/>
      <c r="B119" s="2" t="s">
        <v>71</v>
      </c>
      <c r="C119" s="73"/>
      <c r="D119" s="59">
        <v>50</v>
      </c>
      <c r="E119" s="73"/>
      <c r="F119" s="56"/>
      <c r="G119" s="58">
        <v>412</v>
      </c>
      <c r="H119" s="143">
        <f t="shared" si="14"/>
        <v>0</v>
      </c>
      <c r="I119" s="143">
        <f t="shared" si="15"/>
        <v>20600</v>
      </c>
      <c r="J119" s="143">
        <f t="shared" si="16"/>
        <v>0</v>
      </c>
      <c r="K119" s="143">
        <f t="shared" si="17"/>
        <v>0</v>
      </c>
      <c r="L119" s="142">
        <f t="shared" si="18"/>
        <v>20600</v>
      </c>
    </row>
    <row r="120" spans="1:12">
      <c r="A120" s="2"/>
      <c r="B120" s="2" t="s">
        <v>113</v>
      </c>
      <c r="C120" s="73"/>
      <c r="D120" s="59">
        <v>0</v>
      </c>
      <c r="E120" s="73"/>
      <c r="F120" s="56"/>
      <c r="G120" s="58">
        <v>53</v>
      </c>
      <c r="H120" s="143">
        <f t="shared" si="14"/>
        <v>0</v>
      </c>
      <c r="I120" s="143">
        <f t="shared" si="15"/>
        <v>0</v>
      </c>
      <c r="J120" s="143">
        <f t="shared" si="16"/>
        <v>0</v>
      </c>
      <c r="K120" s="143">
        <f t="shared" si="17"/>
        <v>0</v>
      </c>
      <c r="L120" s="142">
        <f t="shared" si="18"/>
        <v>0</v>
      </c>
    </row>
    <row r="121" spans="1:12">
      <c r="A121" s="2"/>
      <c r="B121" s="2" t="s">
        <v>61</v>
      </c>
      <c r="C121" s="73"/>
      <c r="D121" s="59">
        <v>15</v>
      </c>
      <c r="E121" s="73"/>
      <c r="F121" s="56"/>
      <c r="G121" s="58">
        <v>336.72</v>
      </c>
      <c r="H121" s="143">
        <f t="shared" si="14"/>
        <v>0</v>
      </c>
      <c r="I121" s="143">
        <f t="shared" si="15"/>
        <v>5050.8</v>
      </c>
      <c r="J121" s="143">
        <f t="shared" si="16"/>
        <v>0</v>
      </c>
      <c r="K121" s="143">
        <f t="shared" si="17"/>
        <v>0</v>
      </c>
      <c r="L121" s="142">
        <f t="shared" si="18"/>
        <v>5050.8</v>
      </c>
    </row>
    <row r="122" spans="1:12">
      <c r="A122" s="2"/>
      <c r="B122" s="2" t="s">
        <v>163</v>
      </c>
      <c r="C122" s="73"/>
      <c r="D122" s="59">
        <v>15</v>
      </c>
      <c r="E122" s="73"/>
      <c r="F122" s="56"/>
      <c r="G122" s="39">
        <v>420</v>
      </c>
      <c r="H122" s="143">
        <f>C122*G122</f>
        <v>0</v>
      </c>
      <c r="I122" s="143">
        <f>D122*G122</f>
        <v>6300</v>
      </c>
      <c r="J122" s="143">
        <f>E122*G122</f>
        <v>0</v>
      </c>
      <c r="K122" s="143">
        <f>F122*G122</f>
        <v>0</v>
      </c>
      <c r="L122" s="142">
        <f>SUM(H122:K122)</f>
        <v>6300</v>
      </c>
    </row>
    <row r="123" spans="1:12">
      <c r="A123" s="2"/>
      <c r="B123" s="2" t="s">
        <v>371</v>
      </c>
      <c r="C123" s="73"/>
      <c r="D123" s="59">
        <v>60</v>
      </c>
      <c r="E123" s="73"/>
      <c r="F123" s="56"/>
      <c r="G123" s="58">
        <v>30.5</v>
      </c>
      <c r="H123" s="143">
        <f t="shared" si="14"/>
        <v>0</v>
      </c>
      <c r="I123" s="143">
        <f t="shared" si="15"/>
        <v>1830</v>
      </c>
      <c r="J123" s="143">
        <f t="shared" si="16"/>
        <v>0</v>
      </c>
      <c r="K123" s="143">
        <f t="shared" si="17"/>
        <v>0</v>
      </c>
      <c r="L123" s="142">
        <f t="shared" si="18"/>
        <v>1830</v>
      </c>
    </row>
    <row r="124" spans="1:12" ht="24">
      <c r="A124" s="98" t="s">
        <v>58</v>
      </c>
      <c r="B124" s="9"/>
      <c r="C124" s="63"/>
      <c r="D124" s="63"/>
      <c r="E124" s="63"/>
      <c r="F124" s="63"/>
      <c r="G124" s="58"/>
      <c r="H124" s="144">
        <f>SUM(H81:H123)</f>
        <v>71219</v>
      </c>
      <c r="I124" s="144">
        <f>SUM(I81:I123)</f>
        <v>341928.3</v>
      </c>
      <c r="J124" s="144">
        <f>SUM(J81:J123)</f>
        <v>48811.5</v>
      </c>
      <c r="K124" s="144">
        <f>SUM(K81:K123)</f>
        <v>0</v>
      </c>
      <c r="L124" s="144">
        <f>SUM(L81:L123)</f>
        <v>461958.8</v>
      </c>
    </row>
    <row r="125" spans="1:12">
      <c r="A125" s="122">
        <v>4</v>
      </c>
      <c r="B125" s="86" t="s">
        <v>335</v>
      </c>
      <c r="C125" s="73"/>
      <c r="D125" s="73"/>
      <c r="E125" s="73"/>
      <c r="F125" s="56"/>
      <c r="G125" s="48"/>
      <c r="H125" s="143"/>
      <c r="I125" s="143"/>
      <c r="J125" s="143"/>
      <c r="K125" s="143"/>
      <c r="L125" s="142"/>
    </row>
    <row r="126" spans="1:12">
      <c r="A126" s="2"/>
      <c r="B126" s="5" t="s">
        <v>112</v>
      </c>
      <c r="C126" s="73"/>
      <c r="D126" s="62"/>
      <c r="E126" s="63">
        <v>0</v>
      </c>
      <c r="F126" s="56"/>
      <c r="G126" s="58">
        <v>20</v>
      </c>
      <c r="H126" s="143">
        <f t="shared" ref="H126:H138" si="24">C126*G126</f>
        <v>0</v>
      </c>
      <c r="I126" s="143">
        <f t="shared" ref="I126:I138" si="25">D126*G126</f>
        <v>0</v>
      </c>
      <c r="J126" s="143">
        <f t="shared" ref="J126:J138" si="26">E126*G126</f>
        <v>0</v>
      </c>
      <c r="K126" s="143">
        <f t="shared" ref="K126:K138" si="27">F126*G126</f>
        <v>0</v>
      </c>
      <c r="L126" s="142">
        <f t="shared" ref="L126:L138" si="28">SUM(H126:K126)</f>
        <v>0</v>
      </c>
    </row>
    <row r="127" spans="1:12">
      <c r="A127" s="18"/>
      <c r="B127" s="2" t="s">
        <v>74</v>
      </c>
      <c r="C127" s="73"/>
      <c r="D127" s="62"/>
      <c r="E127" s="63">
        <v>2</v>
      </c>
      <c r="F127" s="56"/>
      <c r="G127" s="58">
        <v>1500</v>
      </c>
      <c r="H127" s="143">
        <f t="shared" si="24"/>
        <v>0</v>
      </c>
      <c r="I127" s="143">
        <f t="shared" si="25"/>
        <v>0</v>
      </c>
      <c r="J127" s="143">
        <f t="shared" si="26"/>
        <v>3000</v>
      </c>
      <c r="K127" s="143">
        <f t="shared" si="27"/>
        <v>0</v>
      </c>
      <c r="L127" s="142">
        <f t="shared" si="28"/>
        <v>3000</v>
      </c>
    </row>
    <row r="128" spans="1:12">
      <c r="A128" s="2"/>
      <c r="B128" s="5" t="s">
        <v>184</v>
      </c>
      <c r="C128" s="73"/>
      <c r="D128" s="73"/>
      <c r="E128" s="63">
        <v>8</v>
      </c>
      <c r="F128" s="56"/>
      <c r="G128" s="58">
        <v>1400</v>
      </c>
      <c r="H128" s="143">
        <f t="shared" si="24"/>
        <v>0</v>
      </c>
      <c r="I128" s="143">
        <f t="shared" si="25"/>
        <v>0</v>
      </c>
      <c r="J128" s="143">
        <f t="shared" si="26"/>
        <v>11200</v>
      </c>
      <c r="K128" s="143">
        <f t="shared" si="27"/>
        <v>0</v>
      </c>
      <c r="L128" s="142">
        <f t="shared" si="28"/>
        <v>11200</v>
      </c>
    </row>
    <row r="129" spans="1:12">
      <c r="A129" s="2"/>
      <c r="B129" s="2" t="s">
        <v>277</v>
      </c>
      <c r="C129" s="73"/>
      <c r="D129" s="62"/>
      <c r="E129" s="63">
        <v>5</v>
      </c>
      <c r="F129" s="56"/>
      <c r="G129" s="58">
        <v>60</v>
      </c>
      <c r="H129" s="143">
        <f t="shared" si="24"/>
        <v>0</v>
      </c>
      <c r="I129" s="143">
        <f t="shared" si="25"/>
        <v>0</v>
      </c>
      <c r="J129" s="143">
        <f t="shared" si="26"/>
        <v>300</v>
      </c>
      <c r="K129" s="143">
        <f t="shared" si="27"/>
        <v>0</v>
      </c>
      <c r="L129" s="142">
        <f t="shared" si="28"/>
        <v>300</v>
      </c>
    </row>
    <row r="130" spans="1:12">
      <c r="A130" s="2"/>
      <c r="B130" s="2" t="s">
        <v>187</v>
      </c>
      <c r="C130" s="73"/>
      <c r="D130" s="73"/>
      <c r="E130" s="63">
        <v>1050</v>
      </c>
      <c r="F130" s="56"/>
      <c r="G130" s="58">
        <v>20</v>
      </c>
      <c r="H130" s="143">
        <f t="shared" si="24"/>
        <v>0</v>
      </c>
      <c r="I130" s="143">
        <f t="shared" si="25"/>
        <v>0</v>
      </c>
      <c r="J130" s="143">
        <f t="shared" si="26"/>
        <v>21000</v>
      </c>
      <c r="K130" s="143">
        <f t="shared" si="27"/>
        <v>0</v>
      </c>
      <c r="L130" s="142">
        <f t="shared" si="28"/>
        <v>21000</v>
      </c>
    </row>
    <row r="131" spans="1:12">
      <c r="A131" s="2"/>
      <c r="B131" s="2" t="s">
        <v>182</v>
      </c>
      <c r="C131" s="73"/>
      <c r="D131" s="73"/>
      <c r="E131" s="111">
        <v>8</v>
      </c>
      <c r="F131" s="56"/>
      <c r="G131" s="58">
        <v>80</v>
      </c>
      <c r="H131" s="143">
        <f t="shared" si="24"/>
        <v>0</v>
      </c>
      <c r="I131" s="143">
        <f t="shared" si="25"/>
        <v>0</v>
      </c>
      <c r="J131" s="143">
        <f t="shared" si="26"/>
        <v>640</v>
      </c>
      <c r="K131" s="143">
        <f t="shared" si="27"/>
        <v>0</v>
      </c>
      <c r="L131" s="142">
        <f t="shared" si="28"/>
        <v>640</v>
      </c>
    </row>
    <row r="132" spans="1:12" ht="14.25" customHeight="1">
      <c r="A132" s="2"/>
      <c r="B132" s="11" t="s">
        <v>201</v>
      </c>
      <c r="C132" s="73"/>
      <c r="D132" s="117"/>
      <c r="E132" s="110">
        <v>5</v>
      </c>
      <c r="F132" s="56"/>
      <c r="G132" s="58">
        <v>600</v>
      </c>
      <c r="H132" s="143">
        <f t="shared" si="24"/>
        <v>0</v>
      </c>
      <c r="I132" s="143">
        <f t="shared" si="25"/>
        <v>0</v>
      </c>
      <c r="J132" s="143">
        <f t="shared" si="26"/>
        <v>3000</v>
      </c>
      <c r="K132" s="143">
        <f t="shared" si="27"/>
        <v>0</v>
      </c>
      <c r="L132" s="142">
        <f t="shared" si="28"/>
        <v>3000</v>
      </c>
    </row>
    <row r="133" spans="1:12" ht="13.5" customHeight="1">
      <c r="A133" s="2"/>
      <c r="B133" s="11" t="s">
        <v>200</v>
      </c>
      <c r="C133" s="117"/>
      <c r="D133" s="117"/>
      <c r="E133" s="110">
        <v>11</v>
      </c>
      <c r="F133" s="56"/>
      <c r="G133" s="58">
        <v>450</v>
      </c>
      <c r="H133" s="143">
        <f t="shared" si="24"/>
        <v>0</v>
      </c>
      <c r="I133" s="143">
        <f t="shared" si="25"/>
        <v>0</v>
      </c>
      <c r="J133" s="143">
        <f t="shared" si="26"/>
        <v>4950</v>
      </c>
      <c r="K133" s="143">
        <f t="shared" si="27"/>
        <v>0</v>
      </c>
      <c r="L133" s="142">
        <f t="shared" si="28"/>
        <v>4950</v>
      </c>
    </row>
    <row r="134" spans="1:12">
      <c r="A134" s="2"/>
      <c r="B134" s="2" t="s">
        <v>162</v>
      </c>
      <c r="C134" s="117"/>
      <c r="D134" s="117"/>
      <c r="E134" s="110">
        <v>35</v>
      </c>
      <c r="F134" s="56"/>
      <c r="G134" s="58">
        <v>300</v>
      </c>
      <c r="H134" s="143">
        <f t="shared" si="24"/>
        <v>0</v>
      </c>
      <c r="I134" s="143">
        <f t="shared" si="25"/>
        <v>0</v>
      </c>
      <c r="J134" s="143">
        <f t="shared" si="26"/>
        <v>10500</v>
      </c>
      <c r="K134" s="143">
        <f t="shared" si="27"/>
        <v>0</v>
      </c>
      <c r="L134" s="142">
        <f t="shared" si="28"/>
        <v>10500</v>
      </c>
    </row>
    <row r="135" spans="1:12">
      <c r="A135" s="2"/>
      <c r="B135" s="2" t="s">
        <v>202</v>
      </c>
      <c r="C135" s="73"/>
      <c r="D135" s="73"/>
      <c r="E135" s="63">
        <v>3</v>
      </c>
      <c r="F135" s="56"/>
      <c r="G135" s="58">
        <v>120</v>
      </c>
      <c r="H135" s="143">
        <f t="shared" si="24"/>
        <v>0</v>
      </c>
      <c r="I135" s="143">
        <f t="shared" si="25"/>
        <v>0</v>
      </c>
      <c r="J135" s="143">
        <f t="shared" si="26"/>
        <v>360</v>
      </c>
      <c r="K135" s="143">
        <f t="shared" si="27"/>
        <v>0</v>
      </c>
      <c r="L135" s="142">
        <f t="shared" si="28"/>
        <v>360</v>
      </c>
    </row>
    <row r="136" spans="1:12">
      <c r="A136" s="2"/>
      <c r="B136" s="2" t="s">
        <v>115</v>
      </c>
      <c r="C136" s="73"/>
      <c r="D136" s="117"/>
      <c r="E136" s="110">
        <v>9</v>
      </c>
      <c r="F136" s="56"/>
      <c r="G136" s="58">
        <v>48</v>
      </c>
      <c r="H136" s="143">
        <f t="shared" si="24"/>
        <v>0</v>
      </c>
      <c r="I136" s="143">
        <f t="shared" si="25"/>
        <v>0</v>
      </c>
      <c r="J136" s="143">
        <f t="shared" si="26"/>
        <v>432</v>
      </c>
      <c r="K136" s="143">
        <f t="shared" si="27"/>
        <v>0</v>
      </c>
      <c r="L136" s="142">
        <f t="shared" si="28"/>
        <v>432</v>
      </c>
    </row>
    <row r="137" spans="1:12">
      <c r="A137" s="2"/>
      <c r="B137" s="2" t="s">
        <v>183</v>
      </c>
      <c r="C137" s="73"/>
      <c r="D137" s="117"/>
      <c r="E137" s="110">
        <v>15</v>
      </c>
      <c r="F137" s="56"/>
      <c r="G137" s="58">
        <v>48</v>
      </c>
      <c r="H137" s="143">
        <f t="shared" si="24"/>
        <v>0</v>
      </c>
      <c r="I137" s="143">
        <f t="shared" si="25"/>
        <v>0</v>
      </c>
      <c r="J137" s="143">
        <f t="shared" si="26"/>
        <v>720</v>
      </c>
      <c r="K137" s="143">
        <f t="shared" si="27"/>
        <v>0</v>
      </c>
      <c r="L137" s="142">
        <f t="shared" si="28"/>
        <v>720</v>
      </c>
    </row>
    <row r="138" spans="1:12">
      <c r="A138" s="2"/>
      <c r="B138" s="2" t="s">
        <v>93</v>
      </c>
      <c r="C138" s="117"/>
      <c r="D138" s="110">
        <v>20</v>
      </c>
      <c r="E138" s="110">
        <v>250</v>
      </c>
      <c r="F138" s="56"/>
      <c r="G138" s="58">
        <v>138.5</v>
      </c>
      <c r="H138" s="143">
        <f t="shared" si="24"/>
        <v>0</v>
      </c>
      <c r="I138" s="143">
        <f t="shared" si="25"/>
        <v>2770</v>
      </c>
      <c r="J138" s="143">
        <f t="shared" si="26"/>
        <v>34625</v>
      </c>
      <c r="K138" s="143">
        <f t="shared" si="27"/>
        <v>0</v>
      </c>
      <c r="L138" s="142">
        <f t="shared" si="28"/>
        <v>37395</v>
      </c>
    </row>
    <row r="139" spans="1:12">
      <c r="A139" s="2"/>
      <c r="B139" s="2" t="s">
        <v>238</v>
      </c>
      <c r="C139" s="73"/>
      <c r="D139" s="117"/>
      <c r="E139" s="110">
        <v>200</v>
      </c>
      <c r="F139" s="56"/>
      <c r="G139" s="58">
        <v>80</v>
      </c>
      <c r="H139" s="143">
        <f>C139*G139</f>
        <v>0</v>
      </c>
      <c r="I139" s="143">
        <f>D139*G139</f>
        <v>0</v>
      </c>
      <c r="J139" s="143">
        <f>E139*G139</f>
        <v>16000</v>
      </c>
      <c r="K139" s="143">
        <f>F139*G139</f>
        <v>0</v>
      </c>
      <c r="L139" s="142">
        <f>SUM(H139:K139)</f>
        <v>16000</v>
      </c>
    </row>
    <row r="140" spans="1:12">
      <c r="A140" s="2"/>
      <c r="B140" s="2" t="s">
        <v>261</v>
      </c>
      <c r="C140" s="73"/>
      <c r="D140" s="62"/>
      <c r="E140" s="63">
        <v>1</v>
      </c>
      <c r="F140" s="56"/>
      <c r="G140" s="58">
        <v>600</v>
      </c>
      <c r="H140" s="143">
        <f>C140*G140</f>
        <v>0</v>
      </c>
      <c r="I140" s="143">
        <f>D140*G140</f>
        <v>0</v>
      </c>
      <c r="J140" s="143">
        <f>E140*G140</f>
        <v>600</v>
      </c>
      <c r="K140" s="143">
        <f>F140*G140</f>
        <v>0</v>
      </c>
      <c r="L140" s="142">
        <f>SUM(H140:K140)</f>
        <v>600</v>
      </c>
    </row>
    <row r="141" spans="1:12">
      <c r="A141" s="31"/>
      <c r="B141" s="2" t="s">
        <v>195</v>
      </c>
      <c r="C141" s="73"/>
      <c r="D141" s="73"/>
      <c r="E141" s="63">
        <v>8</v>
      </c>
      <c r="F141" s="56"/>
      <c r="G141" s="58">
        <v>350</v>
      </c>
      <c r="H141" s="143">
        <f t="shared" ref="H141:H155" si="29">C141*G141</f>
        <v>0</v>
      </c>
      <c r="I141" s="143">
        <f t="shared" ref="I141:I155" si="30">D141*G141</f>
        <v>0</v>
      </c>
      <c r="J141" s="143">
        <f t="shared" ref="J141:J155" si="31">E141*G141</f>
        <v>2800</v>
      </c>
      <c r="K141" s="143">
        <f t="shared" ref="K141:K155" si="32">F141*G141</f>
        <v>0</v>
      </c>
      <c r="L141" s="142">
        <f t="shared" ref="L141:L155" si="33">SUM(H141:K141)</f>
        <v>2800</v>
      </c>
    </row>
    <row r="142" spans="1:12">
      <c r="A142" s="2"/>
      <c r="B142" s="2" t="s">
        <v>279</v>
      </c>
      <c r="C142" s="73"/>
      <c r="D142" s="73"/>
      <c r="E142" s="63">
        <v>4</v>
      </c>
      <c r="F142" s="56"/>
      <c r="G142" s="58">
        <v>220</v>
      </c>
      <c r="H142" s="143">
        <f t="shared" si="29"/>
        <v>0</v>
      </c>
      <c r="I142" s="143">
        <f t="shared" si="30"/>
        <v>0</v>
      </c>
      <c r="J142" s="143">
        <f t="shared" si="31"/>
        <v>880</v>
      </c>
      <c r="K142" s="143">
        <f t="shared" si="32"/>
        <v>0</v>
      </c>
      <c r="L142" s="142">
        <f t="shared" si="33"/>
        <v>880</v>
      </c>
    </row>
    <row r="143" spans="1:12">
      <c r="A143" s="2"/>
      <c r="B143" s="2" t="s">
        <v>104</v>
      </c>
      <c r="C143" s="73"/>
      <c r="D143" s="73"/>
      <c r="E143" s="63">
        <v>5</v>
      </c>
      <c r="F143" s="56"/>
      <c r="G143" s="58">
        <v>1300</v>
      </c>
      <c r="H143" s="143">
        <f t="shared" si="29"/>
        <v>0</v>
      </c>
      <c r="I143" s="143">
        <f t="shared" si="30"/>
        <v>0</v>
      </c>
      <c r="J143" s="143">
        <f t="shared" si="31"/>
        <v>6500</v>
      </c>
      <c r="K143" s="143">
        <f t="shared" si="32"/>
        <v>0</v>
      </c>
      <c r="L143" s="142">
        <f t="shared" si="33"/>
        <v>6500</v>
      </c>
    </row>
    <row r="144" spans="1:12">
      <c r="A144" s="2"/>
      <c r="B144" s="2" t="s">
        <v>120</v>
      </c>
      <c r="C144" s="73"/>
      <c r="D144" s="73"/>
      <c r="E144" s="63">
        <v>2</v>
      </c>
      <c r="F144" s="56"/>
      <c r="G144" s="58">
        <v>3500</v>
      </c>
      <c r="H144" s="143">
        <f t="shared" si="29"/>
        <v>0</v>
      </c>
      <c r="I144" s="143">
        <f t="shared" si="30"/>
        <v>0</v>
      </c>
      <c r="J144" s="143">
        <f t="shared" si="31"/>
        <v>7000</v>
      </c>
      <c r="K144" s="143">
        <f t="shared" si="32"/>
        <v>0</v>
      </c>
      <c r="L144" s="142">
        <f t="shared" si="33"/>
        <v>7000</v>
      </c>
    </row>
    <row r="145" spans="1:12">
      <c r="A145" s="2"/>
      <c r="B145" s="2" t="s">
        <v>105</v>
      </c>
      <c r="C145" s="73"/>
      <c r="D145" s="73"/>
      <c r="E145" s="63">
        <v>3</v>
      </c>
      <c r="F145" s="56"/>
      <c r="G145" s="58">
        <v>90</v>
      </c>
      <c r="H145" s="143">
        <f t="shared" si="29"/>
        <v>0</v>
      </c>
      <c r="I145" s="143">
        <f t="shared" si="30"/>
        <v>0</v>
      </c>
      <c r="J145" s="143">
        <f t="shared" si="31"/>
        <v>270</v>
      </c>
      <c r="K145" s="143">
        <f t="shared" si="32"/>
        <v>0</v>
      </c>
      <c r="L145" s="142">
        <f t="shared" si="33"/>
        <v>270</v>
      </c>
    </row>
    <row r="146" spans="1:12">
      <c r="A146" s="2"/>
      <c r="B146" s="2" t="s">
        <v>126</v>
      </c>
      <c r="C146" s="73"/>
      <c r="D146" s="73"/>
      <c r="E146" s="63">
        <v>4</v>
      </c>
      <c r="F146" s="56"/>
      <c r="G146" s="58">
        <v>700</v>
      </c>
      <c r="H146" s="143">
        <f t="shared" si="29"/>
        <v>0</v>
      </c>
      <c r="I146" s="143">
        <f t="shared" si="30"/>
        <v>0</v>
      </c>
      <c r="J146" s="143">
        <f t="shared" si="31"/>
        <v>2800</v>
      </c>
      <c r="K146" s="143">
        <f t="shared" si="32"/>
        <v>0</v>
      </c>
      <c r="L146" s="142">
        <f t="shared" si="33"/>
        <v>2800</v>
      </c>
    </row>
    <row r="147" spans="1:12">
      <c r="A147" s="2"/>
      <c r="B147" s="2" t="s">
        <v>280</v>
      </c>
      <c r="C147" s="73"/>
      <c r="D147" s="73"/>
      <c r="E147" s="63">
        <v>2</v>
      </c>
      <c r="F147" s="56"/>
      <c r="G147" s="58">
        <v>200</v>
      </c>
      <c r="H147" s="143">
        <f t="shared" si="29"/>
        <v>0</v>
      </c>
      <c r="I147" s="143">
        <f t="shared" si="30"/>
        <v>0</v>
      </c>
      <c r="J147" s="143">
        <f t="shared" si="31"/>
        <v>400</v>
      </c>
      <c r="K147" s="143">
        <f t="shared" si="32"/>
        <v>0</v>
      </c>
      <c r="L147" s="142">
        <f t="shared" si="33"/>
        <v>400</v>
      </c>
    </row>
    <row r="148" spans="1:12" ht="15" customHeight="1">
      <c r="A148" s="2"/>
      <c r="B148" s="11" t="s">
        <v>272</v>
      </c>
      <c r="C148" s="73"/>
      <c r="D148" s="73"/>
      <c r="E148" s="63">
        <v>20</v>
      </c>
      <c r="F148" s="56"/>
      <c r="G148" s="58">
        <v>60</v>
      </c>
      <c r="H148" s="143">
        <f t="shared" si="29"/>
        <v>0</v>
      </c>
      <c r="I148" s="143">
        <f t="shared" si="30"/>
        <v>0</v>
      </c>
      <c r="J148" s="143">
        <f t="shared" si="31"/>
        <v>1200</v>
      </c>
      <c r="K148" s="143">
        <f t="shared" si="32"/>
        <v>0</v>
      </c>
      <c r="L148" s="142">
        <f t="shared" si="33"/>
        <v>1200</v>
      </c>
    </row>
    <row r="149" spans="1:12" ht="12.75" customHeight="1">
      <c r="A149" s="2"/>
      <c r="B149" s="11" t="s">
        <v>266</v>
      </c>
      <c r="C149" s="73"/>
      <c r="D149" s="73"/>
      <c r="E149" s="63">
        <v>15</v>
      </c>
      <c r="F149" s="56"/>
      <c r="G149" s="58">
        <v>140</v>
      </c>
      <c r="H149" s="143">
        <f t="shared" si="29"/>
        <v>0</v>
      </c>
      <c r="I149" s="143">
        <f t="shared" si="30"/>
        <v>0</v>
      </c>
      <c r="J149" s="143">
        <f t="shared" si="31"/>
        <v>2100</v>
      </c>
      <c r="K149" s="143">
        <f t="shared" si="32"/>
        <v>0</v>
      </c>
      <c r="L149" s="142">
        <f t="shared" si="33"/>
        <v>2100</v>
      </c>
    </row>
    <row r="150" spans="1:12">
      <c r="A150" s="2"/>
      <c r="B150" s="2" t="s">
        <v>7</v>
      </c>
      <c r="C150" s="73"/>
      <c r="D150" s="73"/>
      <c r="E150" s="63">
        <v>1</v>
      </c>
      <c r="F150" s="56"/>
      <c r="G150" s="58">
        <v>2600</v>
      </c>
      <c r="H150" s="143">
        <f t="shared" si="29"/>
        <v>0</v>
      </c>
      <c r="I150" s="143">
        <f t="shared" si="30"/>
        <v>0</v>
      </c>
      <c r="J150" s="143">
        <f t="shared" si="31"/>
        <v>2600</v>
      </c>
      <c r="K150" s="143">
        <f t="shared" si="32"/>
        <v>0</v>
      </c>
      <c r="L150" s="142">
        <f t="shared" si="33"/>
        <v>2600</v>
      </c>
    </row>
    <row r="151" spans="1:12">
      <c r="A151" s="2"/>
      <c r="B151" s="2" t="s">
        <v>283</v>
      </c>
      <c r="C151" s="73"/>
      <c r="D151" s="73"/>
      <c r="E151" s="63">
        <v>45</v>
      </c>
      <c r="F151" s="56"/>
      <c r="G151" s="58">
        <v>145</v>
      </c>
      <c r="H151" s="143">
        <f t="shared" si="29"/>
        <v>0</v>
      </c>
      <c r="I151" s="143">
        <f t="shared" si="30"/>
        <v>0</v>
      </c>
      <c r="J151" s="143">
        <f t="shared" si="31"/>
        <v>6525</v>
      </c>
      <c r="K151" s="143">
        <f t="shared" si="32"/>
        <v>0</v>
      </c>
      <c r="L151" s="142">
        <f t="shared" si="33"/>
        <v>6525</v>
      </c>
    </row>
    <row r="152" spans="1:12">
      <c r="A152" s="2"/>
      <c r="B152" s="2" t="s">
        <v>278</v>
      </c>
      <c r="C152" s="73"/>
      <c r="D152" s="73"/>
      <c r="E152" s="63">
        <v>1</v>
      </c>
      <c r="F152" s="56"/>
      <c r="G152" s="58">
        <v>485</v>
      </c>
      <c r="H152" s="143">
        <f t="shared" si="29"/>
        <v>0</v>
      </c>
      <c r="I152" s="143">
        <f t="shared" si="30"/>
        <v>0</v>
      </c>
      <c r="J152" s="143">
        <f t="shared" si="31"/>
        <v>485</v>
      </c>
      <c r="K152" s="143">
        <f t="shared" si="32"/>
        <v>0</v>
      </c>
      <c r="L152" s="142">
        <f t="shared" si="33"/>
        <v>485</v>
      </c>
    </row>
    <row r="153" spans="1:12">
      <c r="A153" s="2"/>
      <c r="B153" s="2" t="s">
        <v>178</v>
      </c>
      <c r="C153" s="73"/>
      <c r="D153" s="73"/>
      <c r="E153" s="63">
        <v>6</v>
      </c>
      <c r="F153" s="56"/>
      <c r="G153" s="58">
        <v>2800</v>
      </c>
      <c r="H153" s="143">
        <f t="shared" si="29"/>
        <v>0</v>
      </c>
      <c r="I153" s="143">
        <f t="shared" si="30"/>
        <v>0</v>
      </c>
      <c r="J153" s="143">
        <f t="shared" si="31"/>
        <v>16800</v>
      </c>
      <c r="K153" s="143">
        <f t="shared" si="32"/>
        <v>0</v>
      </c>
      <c r="L153" s="142">
        <f t="shared" si="33"/>
        <v>16800</v>
      </c>
    </row>
    <row r="154" spans="1:12">
      <c r="A154" s="2"/>
      <c r="B154" s="2" t="s">
        <v>346</v>
      </c>
      <c r="C154" s="73"/>
      <c r="D154" s="73"/>
      <c r="E154" s="63">
        <v>25</v>
      </c>
      <c r="F154" s="56"/>
      <c r="G154" s="58">
        <v>60</v>
      </c>
      <c r="H154" s="143">
        <f t="shared" si="29"/>
        <v>0</v>
      </c>
      <c r="I154" s="143">
        <f t="shared" si="30"/>
        <v>0</v>
      </c>
      <c r="J154" s="143">
        <f t="shared" si="31"/>
        <v>1500</v>
      </c>
      <c r="K154" s="143">
        <f t="shared" si="32"/>
        <v>0</v>
      </c>
      <c r="L154" s="142">
        <f t="shared" si="33"/>
        <v>1500</v>
      </c>
    </row>
    <row r="155" spans="1:12">
      <c r="A155" s="31"/>
      <c r="B155" s="2" t="s">
        <v>114</v>
      </c>
      <c r="C155" s="73"/>
      <c r="D155" s="73"/>
      <c r="E155" s="63">
        <v>30</v>
      </c>
      <c r="F155" s="56"/>
      <c r="G155" s="58">
        <v>240</v>
      </c>
      <c r="H155" s="143">
        <f t="shared" si="29"/>
        <v>0</v>
      </c>
      <c r="I155" s="143">
        <f t="shared" si="30"/>
        <v>0</v>
      </c>
      <c r="J155" s="143">
        <f t="shared" si="31"/>
        <v>7200</v>
      </c>
      <c r="K155" s="143">
        <f t="shared" si="32"/>
        <v>0</v>
      </c>
      <c r="L155" s="142">
        <f t="shared" si="33"/>
        <v>7200</v>
      </c>
    </row>
    <row r="156" spans="1:12">
      <c r="A156" s="2"/>
      <c r="B156" s="2" t="s">
        <v>9</v>
      </c>
      <c r="C156" s="73"/>
      <c r="D156" s="62"/>
      <c r="E156" s="63">
        <v>0</v>
      </c>
      <c r="F156" s="56"/>
      <c r="G156" s="58">
        <v>62</v>
      </c>
      <c r="H156" s="143">
        <f>C156*G156</f>
        <v>0</v>
      </c>
      <c r="I156" s="143">
        <f>D156*G156</f>
        <v>0</v>
      </c>
      <c r="J156" s="143">
        <f>E156*G156</f>
        <v>0</v>
      </c>
      <c r="K156" s="143">
        <f>F156*G156</f>
        <v>0</v>
      </c>
      <c r="L156" s="142">
        <f>SUM(H156:K156)</f>
        <v>0</v>
      </c>
    </row>
    <row r="157" spans="1:12">
      <c r="A157" s="2"/>
      <c r="B157" s="2" t="s">
        <v>75</v>
      </c>
      <c r="C157" s="73"/>
      <c r="D157" s="62"/>
      <c r="E157" s="63">
        <v>3</v>
      </c>
      <c r="F157" s="56"/>
      <c r="G157" s="58">
        <v>39</v>
      </c>
      <c r="H157" s="143">
        <f>C157*G157</f>
        <v>0</v>
      </c>
      <c r="I157" s="143">
        <f>D157*G157</f>
        <v>0</v>
      </c>
      <c r="J157" s="143">
        <f>E157*G157</f>
        <v>117</v>
      </c>
      <c r="K157" s="143">
        <f>F157*G157</f>
        <v>0</v>
      </c>
      <c r="L157" s="142">
        <f>SUM(H157:K157)</f>
        <v>117</v>
      </c>
    </row>
    <row r="158" spans="1:12" ht="24.75" thickBot="1">
      <c r="A158" s="90" t="s">
        <v>58</v>
      </c>
      <c r="B158" s="9" t="s">
        <v>77</v>
      </c>
      <c r="C158" s="63"/>
      <c r="D158" s="63"/>
      <c r="E158" s="63"/>
      <c r="F158" s="63"/>
      <c r="G158" s="58"/>
      <c r="H158" s="144">
        <f>SUM(H126:H157)</f>
        <v>0</v>
      </c>
      <c r="I158" s="144">
        <f>SUM(I126:I157)</f>
        <v>2770</v>
      </c>
      <c r="J158" s="144">
        <f>SUM(J126:J157)</f>
        <v>166504</v>
      </c>
      <c r="K158" s="144">
        <f>SUM(K126:K157)</f>
        <v>0</v>
      </c>
      <c r="L158" s="144">
        <f>SUM(L126:L157)</f>
        <v>169274</v>
      </c>
    </row>
    <row r="159" spans="1:12">
      <c r="A159" s="122">
        <v>5</v>
      </c>
      <c r="B159" s="83" t="s">
        <v>92</v>
      </c>
      <c r="C159" s="73"/>
      <c r="D159" s="73"/>
      <c r="E159" s="73"/>
      <c r="F159" s="56"/>
      <c r="G159" s="52"/>
      <c r="H159" s="147"/>
      <c r="I159" s="147"/>
      <c r="J159" s="147"/>
      <c r="K159" s="147"/>
      <c r="L159" s="148"/>
    </row>
    <row r="160" spans="1:12">
      <c r="A160" s="28"/>
      <c r="B160" s="5" t="s">
        <v>24</v>
      </c>
      <c r="C160" s="63">
        <v>2</v>
      </c>
      <c r="D160" s="62"/>
      <c r="E160" s="73"/>
      <c r="F160" s="56"/>
      <c r="G160" s="58">
        <v>551</v>
      </c>
      <c r="H160" s="143">
        <f>C160*G160</f>
        <v>1102</v>
      </c>
      <c r="I160" s="143">
        <f>D160*G160</f>
        <v>0</v>
      </c>
      <c r="J160" s="143">
        <f>E160*G160</f>
        <v>0</v>
      </c>
      <c r="K160" s="143">
        <f>F160*G160</f>
        <v>0</v>
      </c>
      <c r="L160" s="142">
        <f>SUM(H160:K160)</f>
        <v>1102</v>
      </c>
    </row>
    <row r="161" spans="1:12">
      <c r="A161" s="28"/>
      <c r="B161" s="5" t="s">
        <v>31</v>
      </c>
      <c r="C161" s="63">
        <v>6</v>
      </c>
      <c r="D161" s="62"/>
      <c r="E161" s="73"/>
      <c r="F161" s="56"/>
      <c r="G161" s="58">
        <v>472</v>
      </c>
      <c r="H161" s="143">
        <f>C161*G161</f>
        <v>2832</v>
      </c>
      <c r="I161" s="143">
        <f>D161*G161</f>
        <v>0</v>
      </c>
      <c r="J161" s="143">
        <f>E161*G161</f>
        <v>0</v>
      </c>
      <c r="K161" s="143">
        <f>F161*G161</f>
        <v>0</v>
      </c>
      <c r="L161" s="142">
        <f>SUM(H161:K161)</f>
        <v>2832</v>
      </c>
    </row>
    <row r="162" spans="1:12">
      <c r="A162" s="4"/>
      <c r="B162" s="2" t="s">
        <v>443</v>
      </c>
      <c r="C162" s="63">
        <v>200</v>
      </c>
      <c r="D162" s="62"/>
      <c r="E162" s="73"/>
      <c r="F162" s="56"/>
      <c r="G162" s="58">
        <v>74</v>
      </c>
      <c r="H162" s="143">
        <f>C162*G162</f>
        <v>14800</v>
      </c>
      <c r="I162" s="143">
        <f>D162*G162</f>
        <v>0</v>
      </c>
      <c r="J162" s="143">
        <f>E162*G162</f>
        <v>0</v>
      </c>
      <c r="K162" s="143">
        <f>F162*G162</f>
        <v>0</v>
      </c>
      <c r="L162" s="142">
        <f>SUM(H162:K162)</f>
        <v>14800</v>
      </c>
    </row>
    <row r="163" spans="1:12">
      <c r="A163" s="2"/>
      <c r="B163" s="2" t="s">
        <v>32</v>
      </c>
      <c r="C163" s="73"/>
      <c r="D163" s="59">
        <v>10</v>
      </c>
      <c r="E163" s="63">
        <v>2</v>
      </c>
      <c r="F163" s="56"/>
      <c r="G163" s="58">
        <v>492</v>
      </c>
      <c r="H163" s="143">
        <f>C163*G163</f>
        <v>0</v>
      </c>
      <c r="I163" s="143">
        <f>D163*G163</f>
        <v>4920</v>
      </c>
      <c r="J163" s="143">
        <f>E163*G163</f>
        <v>984</v>
      </c>
      <c r="K163" s="143">
        <f>F163*G163</f>
        <v>0</v>
      </c>
      <c r="L163" s="142">
        <f>SUM(H163:K163)</f>
        <v>5904</v>
      </c>
    </row>
    <row r="164" spans="1:12" ht="14.25" customHeight="1">
      <c r="A164" s="2"/>
      <c r="B164" s="32" t="s">
        <v>194</v>
      </c>
      <c r="C164" s="73"/>
      <c r="D164" s="59">
        <v>36</v>
      </c>
      <c r="E164" s="73"/>
      <c r="F164" s="56"/>
      <c r="G164" s="58">
        <v>450</v>
      </c>
      <c r="H164" s="143">
        <f>C164*G164</f>
        <v>0</v>
      </c>
      <c r="I164" s="143">
        <f>D164*G164</f>
        <v>16200</v>
      </c>
      <c r="J164" s="143">
        <f>E164*G164</f>
        <v>0</v>
      </c>
      <c r="K164" s="143">
        <f>F164*G164</f>
        <v>0</v>
      </c>
      <c r="L164" s="142">
        <f>SUM(H164:K164)</f>
        <v>16200</v>
      </c>
    </row>
    <row r="165" spans="1:12" ht="24">
      <c r="A165" s="90" t="s">
        <v>58</v>
      </c>
      <c r="B165" s="91"/>
      <c r="C165" s="110"/>
      <c r="D165" s="110"/>
      <c r="E165" s="110"/>
      <c r="F165" s="110"/>
      <c r="G165" s="67"/>
      <c r="H165" s="149">
        <f>SUM(H160:H164)</f>
        <v>18734</v>
      </c>
      <c r="I165" s="149">
        <f>SUM(I160:I164)</f>
        <v>21120</v>
      </c>
      <c r="J165" s="149">
        <f>SUM(J160:J164)</f>
        <v>984</v>
      </c>
      <c r="K165" s="149">
        <f>SUM(K160:K164)</f>
        <v>0</v>
      </c>
      <c r="L165" s="149">
        <f>SUM(L160:L164)</f>
        <v>40838</v>
      </c>
    </row>
    <row r="166" spans="1:12" ht="30" customHeight="1">
      <c r="A166" s="125">
        <v>6</v>
      </c>
      <c r="B166" s="81" t="s">
        <v>303</v>
      </c>
      <c r="C166" s="73"/>
      <c r="D166" s="73"/>
      <c r="E166" s="73"/>
      <c r="F166" s="56"/>
      <c r="G166" s="48"/>
      <c r="H166" s="134"/>
      <c r="I166" s="134"/>
      <c r="J166" s="134"/>
      <c r="K166" s="134"/>
      <c r="L166" s="134"/>
    </row>
    <row r="167" spans="1:12" ht="15.75" customHeight="1">
      <c r="A167" s="3"/>
      <c r="B167" s="26" t="s">
        <v>320</v>
      </c>
      <c r="C167" s="73"/>
      <c r="D167" s="63">
        <v>3000</v>
      </c>
      <c r="E167" s="73"/>
      <c r="F167" s="56"/>
      <c r="G167" s="58">
        <v>12</v>
      </c>
      <c r="H167" s="143">
        <f t="shared" ref="H167:H173" si="34">C167*G167</f>
        <v>0</v>
      </c>
      <c r="I167" s="143">
        <f t="shared" ref="I167:I173" si="35">D167*G167</f>
        <v>36000</v>
      </c>
      <c r="J167" s="143">
        <f t="shared" ref="J167:J173" si="36">E167*G167</f>
        <v>0</v>
      </c>
      <c r="K167" s="143">
        <f t="shared" ref="K167:K173" si="37">F167*G167</f>
        <v>0</v>
      </c>
      <c r="L167" s="134">
        <f t="shared" ref="L167:L173" si="38">SUM(H167:K167)</f>
        <v>36000</v>
      </c>
    </row>
    <row r="168" spans="1:12" ht="14.25" customHeight="1">
      <c r="A168" s="3"/>
      <c r="B168" s="26" t="s">
        <v>321</v>
      </c>
      <c r="C168" s="73"/>
      <c r="D168" s="63">
        <v>30</v>
      </c>
      <c r="E168" s="73"/>
      <c r="F168" s="56"/>
      <c r="G168" s="58">
        <v>13.5</v>
      </c>
      <c r="H168" s="143">
        <f t="shared" si="34"/>
        <v>0</v>
      </c>
      <c r="I168" s="143">
        <f t="shared" si="35"/>
        <v>405</v>
      </c>
      <c r="J168" s="143">
        <f t="shared" si="36"/>
        <v>0</v>
      </c>
      <c r="K168" s="143">
        <f t="shared" si="37"/>
        <v>0</v>
      </c>
      <c r="L168" s="134">
        <f t="shared" si="38"/>
        <v>405</v>
      </c>
    </row>
    <row r="169" spans="1:12" ht="14.25" customHeight="1">
      <c r="A169" s="26"/>
      <c r="B169" s="26" t="s">
        <v>87</v>
      </c>
      <c r="C169" s="73"/>
      <c r="D169" s="63">
        <v>100</v>
      </c>
      <c r="E169" s="63">
        <v>20</v>
      </c>
      <c r="F169" s="56"/>
      <c r="G169" s="58">
        <v>137.5</v>
      </c>
      <c r="H169" s="143">
        <f t="shared" si="34"/>
        <v>0</v>
      </c>
      <c r="I169" s="143">
        <f t="shared" si="35"/>
        <v>13750</v>
      </c>
      <c r="J169" s="143">
        <f t="shared" si="36"/>
        <v>2750</v>
      </c>
      <c r="K169" s="143">
        <f t="shared" si="37"/>
        <v>0</v>
      </c>
      <c r="L169" s="134">
        <f t="shared" si="38"/>
        <v>16500</v>
      </c>
    </row>
    <row r="170" spans="1:12" ht="14.25" customHeight="1">
      <c r="A170" s="26"/>
      <c r="B170" s="26" t="s">
        <v>0</v>
      </c>
      <c r="C170" s="73"/>
      <c r="D170" s="63">
        <v>350</v>
      </c>
      <c r="E170" s="63">
        <v>20</v>
      </c>
      <c r="F170" s="56"/>
      <c r="G170" s="58">
        <v>42</v>
      </c>
      <c r="H170" s="143">
        <f t="shared" si="34"/>
        <v>0</v>
      </c>
      <c r="I170" s="143">
        <f t="shared" si="35"/>
        <v>14700</v>
      </c>
      <c r="J170" s="143">
        <f t="shared" si="36"/>
        <v>840</v>
      </c>
      <c r="K170" s="143">
        <f t="shared" si="37"/>
        <v>0</v>
      </c>
      <c r="L170" s="134">
        <f t="shared" si="38"/>
        <v>15540</v>
      </c>
    </row>
    <row r="171" spans="1:12" ht="14.25" customHeight="1">
      <c r="A171" s="26"/>
      <c r="B171" s="26" t="s">
        <v>276</v>
      </c>
      <c r="C171" s="73"/>
      <c r="D171" s="63">
        <v>40</v>
      </c>
      <c r="E171" s="63">
        <v>80</v>
      </c>
      <c r="F171" s="56"/>
      <c r="G171" s="58">
        <v>25</v>
      </c>
      <c r="H171" s="143">
        <f t="shared" si="34"/>
        <v>0</v>
      </c>
      <c r="I171" s="143">
        <f t="shared" si="35"/>
        <v>1000</v>
      </c>
      <c r="J171" s="143">
        <f t="shared" si="36"/>
        <v>2000</v>
      </c>
      <c r="K171" s="143">
        <f t="shared" si="37"/>
        <v>0</v>
      </c>
      <c r="L171" s="134">
        <f t="shared" si="38"/>
        <v>3000</v>
      </c>
    </row>
    <row r="172" spans="1:12" ht="14.25" customHeight="1">
      <c r="A172" s="26"/>
      <c r="B172" s="26" t="s">
        <v>150</v>
      </c>
      <c r="C172" s="73"/>
      <c r="D172" s="63">
        <v>150</v>
      </c>
      <c r="E172" s="73"/>
      <c r="F172" s="56"/>
      <c r="G172" s="58">
        <v>10</v>
      </c>
      <c r="H172" s="143">
        <f t="shared" si="34"/>
        <v>0</v>
      </c>
      <c r="I172" s="143">
        <f t="shared" si="35"/>
        <v>1500</v>
      </c>
      <c r="J172" s="143">
        <f t="shared" si="36"/>
        <v>0</v>
      </c>
      <c r="K172" s="143">
        <f t="shared" si="37"/>
        <v>0</v>
      </c>
      <c r="L172" s="134">
        <f>SUM(H172:K172)</f>
        <v>1500</v>
      </c>
    </row>
    <row r="173" spans="1:12" ht="27.75" customHeight="1">
      <c r="A173" s="26"/>
      <c r="B173" s="26" t="s">
        <v>366</v>
      </c>
      <c r="C173" s="73"/>
      <c r="D173" s="63">
        <v>200</v>
      </c>
      <c r="E173" s="73"/>
      <c r="F173" s="56"/>
      <c r="G173" s="58">
        <v>7.1</v>
      </c>
      <c r="H173" s="143">
        <f t="shared" si="34"/>
        <v>0</v>
      </c>
      <c r="I173" s="143">
        <f t="shared" si="35"/>
        <v>1420</v>
      </c>
      <c r="J173" s="143">
        <f t="shared" si="36"/>
        <v>0</v>
      </c>
      <c r="K173" s="143">
        <f t="shared" si="37"/>
        <v>0</v>
      </c>
      <c r="L173" s="134">
        <f t="shared" si="38"/>
        <v>1420</v>
      </c>
    </row>
    <row r="174" spans="1:12" ht="24">
      <c r="A174" s="90" t="s">
        <v>58</v>
      </c>
      <c r="B174" s="93"/>
      <c r="C174" s="63"/>
      <c r="D174" s="63"/>
      <c r="E174" s="63"/>
      <c r="F174" s="63"/>
      <c r="G174" s="58"/>
      <c r="H174" s="144">
        <f>SUM(H167:H173)</f>
        <v>0</v>
      </c>
      <c r="I174" s="149">
        <f>SUM(I167:I173)</f>
        <v>68775</v>
      </c>
      <c r="J174" s="149">
        <f>SUM(J167:J173)</f>
        <v>5590</v>
      </c>
      <c r="K174" s="149">
        <f>SUM(K167:K173)</f>
        <v>0</v>
      </c>
      <c r="L174" s="149">
        <f>SUM(L167:L173)</f>
        <v>74365</v>
      </c>
    </row>
    <row r="175" spans="1:12" ht="48" customHeight="1">
      <c r="A175" s="130">
        <v>7</v>
      </c>
      <c r="B175" s="82" t="s">
        <v>365</v>
      </c>
      <c r="C175" s="127"/>
      <c r="D175" s="128"/>
      <c r="E175" s="73"/>
      <c r="F175" s="56"/>
      <c r="G175" s="48"/>
      <c r="H175" s="143"/>
      <c r="I175" s="143"/>
      <c r="J175" s="143"/>
      <c r="K175" s="143"/>
      <c r="L175" s="142"/>
    </row>
    <row r="176" spans="1:12" ht="15.75" customHeight="1">
      <c r="A176" s="3"/>
      <c r="B176" s="42" t="s">
        <v>342</v>
      </c>
      <c r="C176" s="73"/>
      <c r="D176" s="63">
        <v>50000</v>
      </c>
      <c r="E176" s="73"/>
      <c r="F176" s="56"/>
      <c r="G176" s="58">
        <v>5.8</v>
      </c>
      <c r="H176" s="143">
        <f>C176*G176</f>
        <v>0</v>
      </c>
      <c r="I176" s="143">
        <f>D176*G176</f>
        <v>290000</v>
      </c>
      <c r="J176" s="143">
        <f>E176*G176</f>
        <v>0</v>
      </c>
      <c r="K176" s="143">
        <f>F176*G176</f>
        <v>0</v>
      </c>
      <c r="L176" s="134">
        <f>SUM(H176:K176)</f>
        <v>290000</v>
      </c>
    </row>
    <row r="177" spans="1:12" ht="15.75" customHeight="1">
      <c r="A177" s="3"/>
      <c r="B177" s="42" t="s">
        <v>21</v>
      </c>
      <c r="C177" s="73"/>
      <c r="D177" s="63">
        <v>20000</v>
      </c>
      <c r="E177" s="73"/>
      <c r="F177" s="56"/>
      <c r="G177" s="58">
        <v>12.5</v>
      </c>
      <c r="H177" s="143">
        <f>C177*G177</f>
        <v>0</v>
      </c>
      <c r="I177" s="143">
        <f>D177*G177</f>
        <v>250000</v>
      </c>
      <c r="J177" s="143">
        <f>E177*G177</f>
        <v>0</v>
      </c>
      <c r="K177" s="143">
        <f>F177*G177</f>
        <v>0</v>
      </c>
      <c r="L177" s="134">
        <f>SUM(H177:K177)</f>
        <v>250000</v>
      </c>
    </row>
    <row r="178" spans="1:12" ht="24">
      <c r="A178" s="90" t="s">
        <v>58</v>
      </c>
      <c r="B178" s="95"/>
      <c r="C178" s="63"/>
      <c r="D178" s="59"/>
      <c r="E178" s="63"/>
      <c r="F178" s="63"/>
      <c r="G178" s="58"/>
      <c r="H178" s="150">
        <f>SUM(H176:H177)</f>
        <v>0</v>
      </c>
      <c r="I178" s="150">
        <f>SUM(I176:I177)</f>
        <v>540000</v>
      </c>
      <c r="J178" s="150">
        <f>SUM(J176:J177)</f>
        <v>0</v>
      </c>
      <c r="K178" s="150">
        <f>SUM(K167:K177)</f>
        <v>0</v>
      </c>
      <c r="L178" s="144">
        <f>SUM(L176:L177)</f>
        <v>540000</v>
      </c>
    </row>
    <row r="179" spans="1:12" ht="48" customHeight="1">
      <c r="A179" s="130">
        <v>8</v>
      </c>
      <c r="B179" s="82" t="s">
        <v>364</v>
      </c>
      <c r="C179" s="133"/>
      <c r="D179" s="73"/>
      <c r="E179" s="73"/>
      <c r="F179" s="56"/>
      <c r="G179" s="48"/>
      <c r="H179" s="143"/>
      <c r="I179" s="143"/>
      <c r="J179" s="143"/>
      <c r="K179" s="143"/>
      <c r="L179" s="142"/>
    </row>
    <row r="180" spans="1:12">
      <c r="A180" s="7"/>
      <c r="B180" s="2" t="s">
        <v>26</v>
      </c>
      <c r="C180" s="73"/>
      <c r="D180" s="59">
        <v>12</v>
      </c>
      <c r="E180" s="73"/>
      <c r="F180" s="56"/>
      <c r="G180" s="58">
        <v>350</v>
      </c>
      <c r="H180" s="143">
        <f>C180*G180</f>
        <v>0</v>
      </c>
      <c r="I180" s="143">
        <f>D180*G180</f>
        <v>4200</v>
      </c>
      <c r="J180" s="143">
        <f>E180*G180</f>
        <v>0</v>
      </c>
      <c r="K180" s="143">
        <f>F180*G180</f>
        <v>0</v>
      </c>
      <c r="L180" s="142">
        <f t="shared" ref="L180:L190" si="39">SUM(H180:K180)</f>
        <v>4200</v>
      </c>
    </row>
    <row r="181" spans="1:12">
      <c r="A181" s="7"/>
      <c r="B181" s="18" t="s">
        <v>27</v>
      </c>
      <c r="C181" s="73"/>
      <c r="D181" s="59">
        <v>12</v>
      </c>
      <c r="E181" s="73"/>
      <c r="F181" s="56"/>
      <c r="G181" s="58">
        <v>350</v>
      </c>
      <c r="H181" s="143">
        <f t="shared" ref="H181:H190" si="40">C181*G181</f>
        <v>0</v>
      </c>
      <c r="I181" s="143">
        <f t="shared" ref="I181:I190" si="41">D181*G181</f>
        <v>4200</v>
      </c>
      <c r="J181" s="143">
        <f t="shared" ref="J181:J190" si="42">E181*G181</f>
        <v>0</v>
      </c>
      <c r="K181" s="143">
        <f t="shared" ref="K181:K190" si="43">F181*G181</f>
        <v>0</v>
      </c>
      <c r="L181" s="142">
        <f t="shared" si="39"/>
        <v>4200</v>
      </c>
    </row>
    <row r="182" spans="1:12">
      <c r="A182" s="2"/>
      <c r="B182" s="2" t="s">
        <v>1</v>
      </c>
      <c r="C182" s="63">
        <v>5</v>
      </c>
      <c r="D182" s="62"/>
      <c r="E182" s="73"/>
      <c r="F182" s="56"/>
      <c r="G182" s="58">
        <v>70</v>
      </c>
      <c r="H182" s="143">
        <f t="shared" si="40"/>
        <v>350</v>
      </c>
      <c r="I182" s="143">
        <f t="shared" si="41"/>
        <v>0</v>
      </c>
      <c r="J182" s="143">
        <f t="shared" si="42"/>
        <v>0</v>
      </c>
      <c r="K182" s="143">
        <f t="shared" si="43"/>
        <v>0</v>
      </c>
      <c r="L182" s="142">
        <f t="shared" si="39"/>
        <v>350</v>
      </c>
    </row>
    <row r="183" spans="1:12" ht="24" customHeight="1">
      <c r="A183" s="2"/>
      <c r="B183" s="32" t="s">
        <v>151</v>
      </c>
      <c r="C183" s="73"/>
      <c r="D183" s="59">
        <v>200</v>
      </c>
      <c r="E183" s="73"/>
      <c r="F183" s="56"/>
      <c r="G183" s="58">
        <v>20</v>
      </c>
      <c r="H183" s="143">
        <f t="shared" si="40"/>
        <v>0</v>
      </c>
      <c r="I183" s="143">
        <f t="shared" si="41"/>
        <v>4000</v>
      </c>
      <c r="J183" s="143">
        <f t="shared" si="42"/>
        <v>0</v>
      </c>
      <c r="K183" s="143">
        <f t="shared" si="43"/>
        <v>0</v>
      </c>
      <c r="L183" s="142">
        <f t="shared" si="39"/>
        <v>4000</v>
      </c>
    </row>
    <row r="184" spans="1:12" ht="26.25" customHeight="1">
      <c r="A184" s="2"/>
      <c r="B184" s="32" t="s">
        <v>152</v>
      </c>
      <c r="C184" s="73"/>
      <c r="D184" s="59">
        <v>200</v>
      </c>
      <c r="E184" s="73"/>
      <c r="F184" s="56"/>
      <c r="G184" s="58">
        <v>20</v>
      </c>
      <c r="H184" s="143">
        <f t="shared" si="40"/>
        <v>0</v>
      </c>
      <c r="I184" s="143">
        <f t="shared" si="41"/>
        <v>4000</v>
      </c>
      <c r="J184" s="143">
        <f t="shared" si="42"/>
        <v>0</v>
      </c>
      <c r="K184" s="143">
        <f t="shared" si="43"/>
        <v>0</v>
      </c>
      <c r="L184" s="142">
        <f t="shared" si="39"/>
        <v>4000</v>
      </c>
    </row>
    <row r="185" spans="1:12" ht="24.75" customHeight="1">
      <c r="A185" s="2"/>
      <c r="B185" s="32" t="s">
        <v>153</v>
      </c>
      <c r="C185" s="73"/>
      <c r="D185" s="59">
        <v>200</v>
      </c>
      <c r="E185" s="73"/>
      <c r="F185" s="56"/>
      <c r="G185" s="58">
        <v>20</v>
      </c>
      <c r="H185" s="143">
        <f t="shared" si="40"/>
        <v>0</v>
      </c>
      <c r="I185" s="143">
        <f t="shared" si="41"/>
        <v>4000</v>
      </c>
      <c r="J185" s="143">
        <f t="shared" si="42"/>
        <v>0</v>
      </c>
      <c r="K185" s="143">
        <f t="shared" si="43"/>
        <v>0</v>
      </c>
      <c r="L185" s="142">
        <f t="shared" si="39"/>
        <v>4000</v>
      </c>
    </row>
    <row r="186" spans="1:12" ht="27" customHeight="1">
      <c r="A186" s="2"/>
      <c r="B186" s="21" t="s">
        <v>165</v>
      </c>
      <c r="C186" s="73"/>
      <c r="D186" s="59">
        <v>50</v>
      </c>
      <c r="E186" s="73"/>
      <c r="F186" s="56"/>
      <c r="G186" s="58">
        <v>9.24</v>
      </c>
      <c r="H186" s="143">
        <f t="shared" si="40"/>
        <v>0</v>
      </c>
      <c r="I186" s="143">
        <f t="shared" si="41"/>
        <v>462</v>
      </c>
      <c r="J186" s="143">
        <f t="shared" si="42"/>
        <v>0</v>
      </c>
      <c r="K186" s="143">
        <f t="shared" si="43"/>
        <v>0</v>
      </c>
      <c r="L186" s="142">
        <f t="shared" si="39"/>
        <v>462</v>
      </c>
    </row>
    <row r="187" spans="1:12" ht="12.75" customHeight="1">
      <c r="A187" s="2"/>
      <c r="B187" s="11" t="s">
        <v>169</v>
      </c>
      <c r="C187" s="73"/>
      <c r="D187" s="59">
        <v>9000</v>
      </c>
      <c r="E187" s="73"/>
      <c r="F187" s="56"/>
      <c r="G187" s="58">
        <v>1.55</v>
      </c>
      <c r="H187" s="143">
        <f t="shared" si="40"/>
        <v>0</v>
      </c>
      <c r="I187" s="143">
        <f t="shared" si="41"/>
        <v>13950</v>
      </c>
      <c r="J187" s="143">
        <f t="shared" si="42"/>
        <v>0</v>
      </c>
      <c r="K187" s="143">
        <f t="shared" si="43"/>
        <v>0</v>
      </c>
      <c r="L187" s="142">
        <f t="shared" si="39"/>
        <v>13950</v>
      </c>
    </row>
    <row r="188" spans="1:12" ht="14.25" customHeight="1">
      <c r="A188" s="2"/>
      <c r="B188" s="11" t="s">
        <v>259</v>
      </c>
      <c r="C188" s="73"/>
      <c r="D188" s="59">
        <v>11000</v>
      </c>
      <c r="E188" s="73"/>
      <c r="F188" s="56"/>
      <c r="G188" s="58">
        <v>1.4</v>
      </c>
      <c r="H188" s="143">
        <f t="shared" si="40"/>
        <v>0</v>
      </c>
      <c r="I188" s="143">
        <f t="shared" si="41"/>
        <v>15399.999999999998</v>
      </c>
      <c r="J188" s="143">
        <f t="shared" si="42"/>
        <v>0</v>
      </c>
      <c r="K188" s="143">
        <f t="shared" si="43"/>
        <v>0</v>
      </c>
      <c r="L188" s="142">
        <f t="shared" si="39"/>
        <v>15399.999999999998</v>
      </c>
    </row>
    <row r="189" spans="1:12" ht="14.25" customHeight="1">
      <c r="A189" s="2"/>
      <c r="B189" s="11" t="s">
        <v>258</v>
      </c>
      <c r="C189" s="73"/>
      <c r="D189" s="59">
        <v>2000</v>
      </c>
      <c r="E189" s="73"/>
      <c r="F189" s="56"/>
      <c r="G189" s="58">
        <v>2</v>
      </c>
      <c r="H189" s="143">
        <f t="shared" si="40"/>
        <v>0</v>
      </c>
      <c r="I189" s="143">
        <f t="shared" si="41"/>
        <v>4000</v>
      </c>
      <c r="J189" s="143">
        <f t="shared" si="42"/>
        <v>0</v>
      </c>
      <c r="K189" s="143">
        <f t="shared" si="43"/>
        <v>0</v>
      </c>
      <c r="L189" s="142">
        <f t="shared" si="39"/>
        <v>4000</v>
      </c>
    </row>
    <row r="190" spans="1:12" ht="12.75" customHeight="1">
      <c r="A190" s="2"/>
      <c r="B190" s="11" t="s">
        <v>189</v>
      </c>
      <c r="C190" s="73"/>
      <c r="D190" s="59">
        <v>4000</v>
      </c>
      <c r="E190" s="73"/>
      <c r="F190" s="56"/>
      <c r="G190" s="58">
        <v>1.3</v>
      </c>
      <c r="H190" s="143">
        <f t="shared" si="40"/>
        <v>0</v>
      </c>
      <c r="I190" s="143">
        <f t="shared" si="41"/>
        <v>5200</v>
      </c>
      <c r="J190" s="143">
        <f t="shared" si="42"/>
        <v>0</v>
      </c>
      <c r="K190" s="143">
        <f t="shared" si="43"/>
        <v>0</v>
      </c>
      <c r="L190" s="142">
        <f t="shared" si="39"/>
        <v>5200</v>
      </c>
    </row>
    <row r="191" spans="1:12" ht="24">
      <c r="A191" s="90" t="s">
        <v>58</v>
      </c>
      <c r="B191" s="95"/>
      <c r="C191" s="63"/>
      <c r="D191" s="59"/>
      <c r="E191" s="63"/>
      <c r="F191" s="63"/>
      <c r="G191" s="58"/>
      <c r="H191" s="150">
        <f>SUM(H180:H190)</f>
        <v>350</v>
      </c>
      <c r="I191" s="150">
        <f>SUM(I180:I190)</f>
        <v>59412</v>
      </c>
      <c r="J191" s="150">
        <f>SUM(J180:J190)</f>
        <v>0</v>
      </c>
      <c r="K191" s="150">
        <f>SUM(K180:K190)</f>
        <v>0</v>
      </c>
      <c r="L191" s="144">
        <f>SUM(L180:L190)</f>
        <v>59762</v>
      </c>
    </row>
    <row r="192" spans="1:12" ht="48" customHeight="1">
      <c r="A192" s="120">
        <v>9</v>
      </c>
      <c r="B192" s="85" t="s">
        <v>91</v>
      </c>
      <c r="C192" s="73"/>
      <c r="D192" s="62"/>
      <c r="E192" s="73"/>
      <c r="F192" s="56"/>
      <c r="G192" s="48"/>
      <c r="H192" s="143"/>
      <c r="I192" s="134"/>
      <c r="J192" s="134"/>
      <c r="K192" s="134"/>
      <c r="L192" s="134"/>
    </row>
    <row r="193" spans="1:12">
      <c r="A193" s="2"/>
      <c r="B193" s="5" t="s">
        <v>85</v>
      </c>
      <c r="C193" s="73"/>
      <c r="D193" s="59">
        <v>20</v>
      </c>
      <c r="E193" s="73"/>
      <c r="F193" s="56"/>
      <c r="G193" s="58">
        <v>510</v>
      </c>
      <c r="H193" s="143">
        <f>C193*G193</f>
        <v>0</v>
      </c>
      <c r="I193" s="143">
        <f>D193*G193</f>
        <v>10200</v>
      </c>
      <c r="J193" s="143">
        <f>E193*G193</f>
        <v>0</v>
      </c>
      <c r="K193" s="143">
        <f>F193*G193</f>
        <v>0</v>
      </c>
      <c r="L193" s="142">
        <f>SUM(H193:K193)</f>
        <v>10200</v>
      </c>
    </row>
    <row r="194" spans="1:12">
      <c r="A194" s="2"/>
      <c r="B194" s="5" t="s">
        <v>86</v>
      </c>
      <c r="C194" s="73"/>
      <c r="D194" s="59">
        <v>10</v>
      </c>
      <c r="E194" s="73"/>
      <c r="F194" s="56"/>
      <c r="G194" s="58">
        <v>480</v>
      </c>
      <c r="H194" s="143">
        <f>C194*G194</f>
        <v>0</v>
      </c>
      <c r="I194" s="143">
        <f>D194*G194</f>
        <v>4800</v>
      </c>
      <c r="J194" s="143">
        <f>E194*G194</f>
        <v>0</v>
      </c>
      <c r="K194" s="143">
        <f>F194*G194</f>
        <v>0</v>
      </c>
      <c r="L194" s="142">
        <f>SUM(H194:K194)</f>
        <v>4800</v>
      </c>
    </row>
    <row r="195" spans="1:12">
      <c r="A195" s="33"/>
      <c r="B195" s="5" t="s">
        <v>8</v>
      </c>
      <c r="C195" s="73"/>
      <c r="D195" s="59">
        <v>30</v>
      </c>
      <c r="E195" s="73"/>
      <c r="F195" s="56"/>
      <c r="G195" s="58">
        <v>25</v>
      </c>
      <c r="H195" s="143">
        <f>C195*G195</f>
        <v>0</v>
      </c>
      <c r="I195" s="143">
        <f>D195*G195</f>
        <v>750</v>
      </c>
      <c r="J195" s="143">
        <f>E195*G195</f>
        <v>0</v>
      </c>
      <c r="K195" s="143">
        <f>F195*G195</f>
        <v>0</v>
      </c>
      <c r="L195" s="142">
        <f>SUM(H195:K195)</f>
        <v>750</v>
      </c>
    </row>
    <row r="196" spans="1:12" ht="24">
      <c r="A196" s="90" t="s">
        <v>58</v>
      </c>
      <c r="B196" s="101"/>
      <c r="C196" s="63"/>
      <c r="D196" s="59"/>
      <c r="E196" s="63"/>
      <c r="F196" s="63"/>
      <c r="G196" s="58"/>
      <c r="H196" s="144">
        <f>SUM(H193:H195)</f>
        <v>0</v>
      </c>
      <c r="I196" s="144">
        <f>SUM(I193:I195)</f>
        <v>15750</v>
      </c>
      <c r="J196" s="144">
        <f>SUM(J193:J195)</f>
        <v>0</v>
      </c>
      <c r="K196" s="144">
        <f>SUM(K193:K195)</f>
        <v>0</v>
      </c>
      <c r="L196" s="151">
        <f>SUM(L193:L195)</f>
        <v>15750</v>
      </c>
    </row>
    <row r="197" spans="1:12" ht="37.5" customHeight="1">
      <c r="A197" s="131">
        <v>10</v>
      </c>
      <c r="B197" s="84" t="s">
        <v>336</v>
      </c>
      <c r="C197" s="73"/>
      <c r="D197" s="62"/>
      <c r="E197" s="73"/>
      <c r="F197" s="56"/>
      <c r="G197" s="48"/>
      <c r="H197" s="143"/>
      <c r="I197" s="147"/>
      <c r="J197" s="143"/>
      <c r="K197" s="143"/>
      <c r="L197" s="148"/>
    </row>
    <row r="198" spans="1:12">
      <c r="A198" s="11"/>
      <c r="B198" s="2" t="s">
        <v>96</v>
      </c>
      <c r="C198" s="73"/>
      <c r="D198" s="62"/>
      <c r="E198" s="63">
        <v>20</v>
      </c>
      <c r="F198" s="56"/>
      <c r="G198" s="58">
        <v>106</v>
      </c>
      <c r="H198" s="143">
        <f t="shared" ref="H198:H226" si="44">C198*G198</f>
        <v>0</v>
      </c>
      <c r="I198" s="143">
        <f t="shared" ref="I198:I215" si="45">D198*G198</f>
        <v>0</v>
      </c>
      <c r="J198" s="143">
        <f t="shared" ref="J198:J215" si="46">E198*G198</f>
        <v>2120</v>
      </c>
      <c r="K198" s="143">
        <f t="shared" ref="K198:K215" si="47">F198*G198</f>
        <v>0</v>
      </c>
      <c r="L198" s="142">
        <f t="shared" ref="L198:L226" si="48">SUM(H198:K198)</f>
        <v>2120</v>
      </c>
    </row>
    <row r="199" spans="1:12">
      <c r="A199" s="11"/>
      <c r="B199" s="2" t="s">
        <v>270</v>
      </c>
      <c r="C199" s="73"/>
      <c r="D199" s="62"/>
      <c r="E199" s="63">
        <v>3</v>
      </c>
      <c r="F199" s="56"/>
      <c r="G199" s="58">
        <v>202</v>
      </c>
      <c r="H199" s="143">
        <f t="shared" si="44"/>
        <v>0</v>
      </c>
      <c r="I199" s="143">
        <f t="shared" si="45"/>
        <v>0</v>
      </c>
      <c r="J199" s="143">
        <f t="shared" si="46"/>
        <v>606</v>
      </c>
      <c r="K199" s="143">
        <f t="shared" si="47"/>
        <v>0</v>
      </c>
      <c r="L199" s="142">
        <f t="shared" si="48"/>
        <v>606</v>
      </c>
    </row>
    <row r="200" spans="1:12">
      <c r="A200" s="2"/>
      <c r="B200" s="2" t="s">
        <v>16</v>
      </c>
      <c r="C200" s="73"/>
      <c r="D200" s="62"/>
      <c r="E200" s="63">
        <v>100</v>
      </c>
      <c r="F200" s="56"/>
      <c r="G200" s="58">
        <v>200</v>
      </c>
      <c r="H200" s="143">
        <f t="shared" si="44"/>
        <v>0</v>
      </c>
      <c r="I200" s="143">
        <f t="shared" si="45"/>
        <v>0</v>
      </c>
      <c r="J200" s="143">
        <f t="shared" si="46"/>
        <v>20000</v>
      </c>
      <c r="K200" s="143">
        <f t="shared" si="47"/>
        <v>0</v>
      </c>
      <c r="L200" s="142">
        <f t="shared" si="48"/>
        <v>20000</v>
      </c>
    </row>
    <row r="201" spans="1:12">
      <c r="A201" s="2"/>
      <c r="B201" s="2" t="s">
        <v>269</v>
      </c>
      <c r="C201" s="73"/>
      <c r="D201" s="73"/>
      <c r="E201" s="63">
        <v>15</v>
      </c>
      <c r="F201" s="56"/>
      <c r="G201" s="58">
        <v>67</v>
      </c>
      <c r="H201" s="143">
        <f t="shared" si="44"/>
        <v>0</v>
      </c>
      <c r="I201" s="143">
        <f t="shared" si="45"/>
        <v>0</v>
      </c>
      <c r="J201" s="143">
        <f t="shared" si="46"/>
        <v>1005</v>
      </c>
      <c r="K201" s="143">
        <f t="shared" si="47"/>
        <v>0</v>
      </c>
      <c r="L201" s="142">
        <f t="shared" si="48"/>
        <v>1005</v>
      </c>
    </row>
    <row r="202" spans="1:12" ht="13.5" customHeight="1">
      <c r="A202" s="2"/>
      <c r="B202" s="11" t="s">
        <v>97</v>
      </c>
      <c r="C202" s="73"/>
      <c r="D202" s="62"/>
      <c r="E202" s="63">
        <v>4</v>
      </c>
      <c r="F202" s="56"/>
      <c r="G202" s="58">
        <v>650</v>
      </c>
      <c r="H202" s="143">
        <f t="shared" si="44"/>
        <v>0</v>
      </c>
      <c r="I202" s="143">
        <f t="shared" si="45"/>
        <v>0</v>
      </c>
      <c r="J202" s="143">
        <f t="shared" si="46"/>
        <v>2600</v>
      </c>
      <c r="K202" s="143">
        <f t="shared" si="47"/>
        <v>0</v>
      </c>
      <c r="L202" s="142">
        <f t="shared" si="48"/>
        <v>2600</v>
      </c>
    </row>
    <row r="203" spans="1:12">
      <c r="A203" s="2"/>
      <c r="B203" s="2" t="s">
        <v>281</v>
      </c>
      <c r="C203" s="73"/>
      <c r="D203" s="62"/>
      <c r="E203" s="63">
        <v>18</v>
      </c>
      <c r="F203" s="56"/>
      <c r="G203" s="58">
        <v>1800</v>
      </c>
      <c r="H203" s="143">
        <f t="shared" si="44"/>
        <v>0</v>
      </c>
      <c r="I203" s="143">
        <f t="shared" si="45"/>
        <v>0</v>
      </c>
      <c r="J203" s="143">
        <f t="shared" si="46"/>
        <v>32400</v>
      </c>
      <c r="K203" s="143">
        <f t="shared" si="47"/>
        <v>0</v>
      </c>
      <c r="L203" s="148">
        <f t="shared" si="48"/>
        <v>32400</v>
      </c>
    </row>
    <row r="204" spans="1:12">
      <c r="A204" s="2"/>
      <c r="B204" s="2" t="s">
        <v>367</v>
      </c>
      <c r="C204" s="73"/>
      <c r="D204" s="62"/>
      <c r="E204" s="63">
        <v>100</v>
      </c>
      <c r="F204" s="56"/>
      <c r="G204" s="58">
        <v>260</v>
      </c>
      <c r="H204" s="143">
        <f t="shared" si="44"/>
        <v>0</v>
      </c>
      <c r="I204" s="143">
        <f t="shared" si="45"/>
        <v>0</v>
      </c>
      <c r="J204" s="143">
        <f t="shared" si="46"/>
        <v>26000</v>
      </c>
      <c r="K204" s="143">
        <f t="shared" si="47"/>
        <v>0</v>
      </c>
      <c r="L204" s="148">
        <f t="shared" si="48"/>
        <v>26000</v>
      </c>
    </row>
    <row r="205" spans="1:12">
      <c r="A205" s="2"/>
      <c r="B205" s="2" t="s">
        <v>118</v>
      </c>
      <c r="C205" s="73"/>
      <c r="D205" s="73"/>
      <c r="E205" s="63">
        <v>3</v>
      </c>
      <c r="F205" s="56"/>
      <c r="G205" s="58">
        <v>1180</v>
      </c>
      <c r="H205" s="143">
        <f t="shared" si="44"/>
        <v>0</v>
      </c>
      <c r="I205" s="143">
        <f t="shared" si="45"/>
        <v>0</v>
      </c>
      <c r="J205" s="143">
        <f t="shared" si="46"/>
        <v>3540</v>
      </c>
      <c r="K205" s="143">
        <f t="shared" si="47"/>
        <v>0</v>
      </c>
      <c r="L205" s="134">
        <f t="shared" si="48"/>
        <v>3540</v>
      </c>
    </row>
    <row r="206" spans="1:12">
      <c r="A206" s="2"/>
      <c r="B206" s="2" t="s">
        <v>199</v>
      </c>
      <c r="C206" s="73"/>
      <c r="D206" s="73"/>
      <c r="E206" s="63">
        <v>4</v>
      </c>
      <c r="F206" s="56"/>
      <c r="G206" s="58">
        <v>550</v>
      </c>
      <c r="H206" s="143">
        <f t="shared" si="44"/>
        <v>0</v>
      </c>
      <c r="I206" s="143">
        <f t="shared" si="45"/>
        <v>0</v>
      </c>
      <c r="J206" s="143">
        <f t="shared" si="46"/>
        <v>2200</v>
      </c>
      <c r="K206" s="143">
        <f t="shared" si="47"/>
        <v>0</v>
      </c>
      <c r="L206" s="134">
        <f t="shared" si="48"/>
        <v>2200</v>
      </c>
    </row>
    <row r="207" spans="1:12">
      <c r="A207" s="2"/>
      <c r="B207" s="7" t="s">
        <v>98</v>
      </c>
      <c r="C207" s="73"/>
      <c r="D207" s="73"/>
      <c r="E207" s="63">
        <v>30</v>
      </c>
      <c r="F207" s="56"/>
      <c r="G207" s="58">
        <v>55</v>
      </c>
      <c r="H207" s="143">
        <f t="shared" si="44"/>
        <v>0</v>
      </c>
      <c r="I207" s="143">
        <f t="shared" si="45"/>
        <v>0</v>
      </c>
      <c r="J207" s="143">
        <f t="shared" si="46"/>
        <v>1650</v>
      </c>
      <c r="K207" s="143">
        <f t="shared" si="47"/>
        <v>0</v>
      </c>
      <c r="L207" s="134">
        <f t="shared" si="48"/>
        <v>1650</v>
      </c>
    </row>
    <row r="208" spans="1:12">
      <c r="A208" s="2"/>
      <c r="B208" s="2" t="s">
        <v>107</v>
      </c>
      <c r="C208" s="73"/>
      <c r="D208" s="73"/>
      <c r="E208" s="63">
        <v>15</v>
      </c>
      <c r="F208" s="56"/>
      <c r="G208" s="58">
        <v>75</v>
      </c>
      <c r="H208" s="143">
        <f t="shared" si="44"/>
        <v>0</v>
      </c>
      <c r="I208" s="143">
        <f t="shared" si="45"/>
        <v>0</v>
      </c>
      <c r="J208" s="143">
        <f t="shared" si="46"/>
        <v>1125</v>
      </c>
      <c r="K208" s="143">
        <f t="shared" si="47"/>
        <v>0</v>
      </c>
      <c r="L208" s="142">
        <f t="shared" si="48"/>
        <v>1125</v>
      </c>
    </row>
    <row r="209" spans="1:12" ht="26.25" customHeight="1">
      <c r="A209" s="2"/>
      <c r="B209" s="11" t="s">
        <v>157</v>
      </c>
      <c r="C209" s="73"/>
      <c r="D209" s="73"/>
      <c r="E209" s="63">
        <v>1</v>
      </c>
      <c r="F209" s="56"/>
      <c r="G209" s="58">
        <v>3000</v>
      </c>
      <c r="H209" s="143">
        <f t="shared" si="44"/>
        <v>0</v>
      </c>
      <c r="I209" s="143">
        <f t="shared" si="45"/>
        <v>0</v>
      </c>
      <c r="J209" s="143">
        <f t="shared" si="46"/>
        <v>3000</v>
      </c>
      <c r="K209" s="143">
        <f t="shared" si="47"/>
        <v>0</v>
      </c>
      <c r="L209" s="142">
        <f t="shared" si="48"/>
        <v>3000</v>
      </c>
    </row>
    <row r="210" spans="1:12">
      <c r="A210" s="2"/>
      <c r="B210" s="2" t="s">
        <v>119</v>
      </c>
      <c r="C210" s="73"/>
      <c r="D210" s="73"/>
      <c r="E210" s="63">
        <v>3</v>
      </c>
      <c r="F210" s="56"/>
      <c r="G210" s="58">
        <v>259</v>
      </c>
      <c r="H210" s="143">
        <f t="shared" si="44"/>
        <v>0</v>
      </c>
      <c r="I210" s="143">
        <f t="shared" si="45"/>
        <v>0</v>
      </c>
      <c r="J210" s="143">
        <f t="shared" si="46"/>
        <v>777</v>
      </c>
      <c r="K210" s="143">
        <f t="shared" si="47"/>
        <v>0</v>
      </c>
      <c r="L210" s="142">
        <f t="shared" si="48"/>
        <v>777</v>
      </c>
    </row>
    <row r="211" spans="1:12">
      <c r="A211" s="2"/>
      <c r="B211" s="7" t="s">
        <v>100</v>
      </c>
      <c r="C211" s="73"/>
      <c r="D211" s="73"/>
      <c r="E211" s="63">
        <v>20</v>
      </c>
      <c r="F211" s="56"/>
      <c r="G211" s="58">
        <v>372</v>
      </c>
      <c r="H211" s="143">
        <f t="shared" si="44"/>
        <v>0</v>
      </c>
      <c r="I211" s="143">
        <f t="shared" si="45"/>
        <v>0</v>
      </c>
      <c r="J211" s="143">
        <f t="shared" si="46"/>
        <v>7440</v>
      </c>
      <c r="K211" s="143">
        <f t="shared" si="47"/>
        <v>0</v>
      </c>
      <c r="L211" s="142">
        <f t="shared" si="48"/>
        <v>7440</v>
      </c>
    </row>
    <row r="212" spans="1:12">
      <c r="A212" s="2"/>
      <c r="B212" s="2" t="s">
        <v>287</v>
      </c>
      <c r="C212" s="73"/>
      <c r="D212" s="73"/>
      <c r="E212" s="63">
        <v>20</v>
      </c>
      <c r="F212" s="56"/>
      <c r="G212" s="58">
        <v>380</v>
      </c>
      <c r="H212" s="143">
        <f t="shared" si="44"/>
        <v>0</v>
      </c>
      <c r="I212" s="143">
        <f t="shared" si="45"/>
        <v>0</v>
      </c>
      <c r="J212" s="143">
        <f t="shared" si="46"/>
        <v>7600</v>
      </c>
      <c r="K212" s="143">
        <f t="shared" si="47"/>
        <v>0</v>
      </c>
      <c r="L212" s="142">
        <f t="shared" si="48"/>
        <v>7600</v>
      </c>
    </row>
    <row r="213" spans="1:12">
      <c r="A213" s="2"/>
      <c r="B213" s="7" t="s">
        <v>170</v>
      </c>
      <c r="C213" s="73"/>
      <c r="D213" s="73"/>
      <c r="E213" s="63">
        <v>8</v>
      </c>
      <c r="F213" s="56"/>
      <c r="G213" s="58">
        <v>1224</v>
      </c>
      <c r="H213" s="143">
        <f t="shared" si="44"/>
        <v>0</v>
      </c>
      <c r="I213" s="143">
        <f t="shared" si="45"/>
        <v>0</v>
      </c>
      <c r="J213" s="143">
        <f t="shared" si="46"/>
        <v>9792</v>
      </c>
      <c r="K213" s="143">
        <f t="shared" si="47"/>
        <v>0</v>
      </c>
      <c r="L213" s="142">
        <f t="shared" si="48"/>
        <v>9792</v>
      </c>
    </row>
    <row r="214" spans="1:12">
      <c r="A214" s="2"/>
      <c r="B214" s="2" t="s">
        <v>161</v>
      </c>
      <c r="C214" s="73"/>
      <c r="D214" s="73"/>
      <c r="E214" s="63">
        <v>0</v>
      </c>
      <c r="F214" s="56"/>
      <c r="G214" s="58">
        <v>1440</v>
      </c>
      <c r="H214" s="143">
        <f t="shared" si="44"/>
        <v>0</v>
      </c>
      <c r="I214" s="143">
        <f t="shared" si="45"/>
        <v>0</v>
      </c>
      <c r="J214" s="143">
        <f t="shared" si="46"/>
        <v>0</v>
      </c>
      <c r="K214" s="143">
        <f t="shared" si="47"/>
        <v>0</v>
      </c>
      <c r="L214" s="142">
        <f t="shared" si="48"/>
        <v>0</v>
      </c>
    </row>
    <row r="215" spans="1:12">
      <c r="A215" s="2"/>
      <c r="B215" s="7" t="s">
        <v>368</v>
      </c>
      <c r="C215" s="73"/>
      <c r="D215" s="73"/>
      <c r="E215" s="63">
        <v>60</v>
      </c>
      <c r="F215" s="56"/>
      <c r="G215" s="58">
        <v>456</v>
      </c>
      <c r="H215" s="143">
        <f t="shared" si="44"/>
        <v>0</v>
      </c>
      <c r="I215" s="143">
        <f t="shared" si="45"/>
        <v>0</v>
      </c>
      <c r="J215" s="143">
        <f t="shared" si="46"/>
        <v>27360</v>
      </c>
      <c r="K215" s="143">
        <f t="shared" si="47"/>
        <v>0</v>
      </c>
      <c r="L215" s="142">
        <f t="shared" si="48"/>
        <v>27360</v>
      </c>
    </row>
    <row r="216" spans="1:12">
      <c r="A216" s="2"/>
      <c r="B216" s="2" t="s">
        <v>28</v>
      </c>
      <c r="C216" s="73"/>
      <c r="D216" s="73"/>
      <c r="E216" s="63">
        <v>120</v>
      </c>
      <c r="F216" s="56"/>
      <c r="G216" s="58">
        <v>750</v>
      </c>
      <c r="H216" s="143">
        <f t="shared" si="44"/>
        <v>0</v>
      </c>
      <c r="I216" s="143">
        <f>D216*G216</f>
        <v>0</v>
      </c>
      <c r="J216" s="143">
        <f t="shared" ref="J216:J226" si="49">E216*G216</f>
        <v>90000</v>
      </c>
      <c r="K216" s="143">
        <f>F216*G216</f>
        <v>0</v>
      </c>
      <c r="L216" s="142">
        <f t="shared" si="48"/>
        <v>90000</v>
      </c>
    </row>
    <row r="217" spans="1:12">
      <c r="A217" s="2"/>
      <c r="B217" s="2" t="s">
        <v>10</v>
      </c>
      <c r="C217" s="73"/>
      <c r="D217" s="73"/>
      <c r="E217" s="63">
        <v>4</v>
      </c>
      <c r="F217" s="56"/>
      <c r="G217" s="58">
        <v>490</v>
      </c>
      <c r="H217" s="143">
        <f t="shared" si="44"/>
        <v>0</v>
      </c>
      <c r="I217" s="143">
        <f>D217*G217</f>
        <v>0</v>
      </c>
      <c r="J217" s="143">
        <f t="shared" si="49"/>
        <v>1960</v>
      </c>
      <c r="K217" s="143">
        <f>F217*J217</f>
        <v>0</v>
      </c>
      <c r="L217" s="142">
        <f t="shared" si="48"/>
        <v>1960</v>
      </c>
    </row>
    <row r="218" spans="1:12">
      <c r="A218" s="31"/>
      <c r="B218" s="2" t="s">
        <v>329</v>
      </c>
      <c r="C218" s="73"/>
      <c r="D218" s="73"/>
      <c r="E218" s="63">
        <v>9</v>
      </c>
      <c r="F218" s="56"/>
      <c r="G218" s="58">
        <v>1200</v>
      </c>
      <c r="H218" s="143">
        <f t="shared" si="44"/>
        <v>0</v>
      </c>
      <c r="I218" s="143">
        <f>D218*H218</f>
        <v>0</v>
      </c>
      <c r="J218" s="143">
        <f t="shared" si="49"/>
        <v>10800</v>
      </c>
      <c r="K218" s="143">
        <f>F218*J218</f>
        <v>0</v>
      </c>
      <c r="L218" s="142">
        <f t="shared" si="48"/>
        <v>10800</v>
      </c>
    </row>
    <row r="219" spans="1:12">
      <c r="A219" s="31"/>
      <c r="B219" s="2" t="s">
        <v>286</v>
      </c>
      <c r="C219" s="73"/>
      <c r="D219" s="73"/>
      <c r="E219" s="63">
        <v>20</v>
      </c>
      <c r="F219" s="56"/>
      <c r="G219" s="58">
        <v>250</v>
      </c>
      <c r="H219" s="143">
        <f t="shared" si="44"/>
        <v>0</v>
      </c>
      <c r="I219" s="143">
        <f>D219*H219</f>
        <v>0</v>
      </c>
      <c r="J219" s="143">
        <f t="shared" si="49"/>
        <v>5000</v>
      </c>
      <c r="K219" s="143">
        <f>F219*J219</f>
        <v>0</v>
      </c>
      <c r="L219" s="142">
        <f t="shared" si="48"/>
        <v>5000</v>
      </c>
    </row>
    <row r="220" spans="1:12">
      <c r="A220" s="2"/>
      <c r="B220" s="2" t="s">
        <v>106</v>
      </c>
      <c r="C220" s="73"/>
      <c r="D220" s="73"/>
      <c r="E220" s="63">
        <v>8</v>
      </c>
      <c r="F220" s="56"/>
      <c r="G220" s="58">
        <v>6150</v>
      </c>
      <c r="H220" s="143">
        <f t="shared" si="44"/>
        <v>0</v>
      </c>
      <c r="I220" s="143">
        <f>D220*H220</f>
        <v>0</v>
      </c>
      <c r="J220" s="143">
        <f t="shared" si="49"/>
        <v>49200</v>
      </c>
      <c r="K220" s="143">
        <f>F220*J220</f>
        <v>0</v>
      </c>
      <c r="L220" s="142">
        <f t="shared" si="48"/>
        <v>49200</v>
      </c>
    </row>
    <row r="221" spans="1:12">
      <c r="A221" s="2"/>
      <c r="B221" s="2" t="s">
        <v>101</v>
      </c>
      <c r="C221" s="73"/>
      <c r="D221" s="73"/>
      <c r="E221" s="63">
        <v>6</v>
      </c>
      <c r="F221" s="56"/>
      <c r="G221" s="58">
        <v>1584</v>
      </c>
      <c r="H221" s="143">
        <f t="shared" si="44"/>
        <v>0</v>
      </c>
      <c r="I221" s="143">
        <f t="shared" ref="I221:I226" si="50">D221*G221</f>
        <v>0</v>
      </c>
      <c r="J221" s="143">
        <f t="shared" si="49"/>
        <v>9504</v>
      </c>
      <c r="K221" s="143">
        <f>F221*G221</f>
        <v>0</v>
      </c>
      <c r="L221" s="142">
        <f t="shared" si="48"/>
        <v>9504</v>
      </c>
    </row>
    <row r="222" spans="1:12">
      <c r="A222" s="2"/>
      <c r="B222" s="2" t="s">
        <v>102</v>
      </c>
      <c r="C222" s="73"/>
      <c r="D222" s="73"/>
      <c r="E222" s="63">
        <v>3</v>
      </c>
      <c r="F222" s="56"/>
      <c r="G222" s="58">
        <v>1500</v>
      </c>
      <c r="H222" s="143">
        <f t="shared" si="44"/>
        <v>0</v>
      </c>
      <c r="I222" s="143">
        <f t="shared" si="50"/>
        <v>0</v>
      </c>
      <c r="J222" s="143">
        <f t="shared" si="49"/>
        <v>4500</v>
      </c>
      <c r="K222" s="143">
        <f>F222*G222</f>
        <v>0</v>
      </c>
      <c r="L222" s="142">
        <f t="shared" si="48"/>
        <v>4500</v>
      </c>
    </row>
    <row r="223" spans="1:12">
      <c r="A223" s="2"/>
      <c r="B223" s="2" t="s">
        <v>122</v>
      </c>
      <c r="C223" s="73"/>
      <c r="D223" s="73"/>
      <c r="E223" s="63">
        <v>5</v>
      </c>
      <c r="F223" s="56"/>
      <c r="G223" s="58">
        <v>1616</v>
      </c>
      <c r="H223" s="143">
        <f t="shared" si="44"/>
        <v>0</v>
      </c>
      <c r="I223" s="143">
        <f t="shared" si="50"/>
        <v>0</v>
      </c>
      <c r="J223" s="143">
        <f t="shared" si="49"/>
        <v>8080</v>
      </c>
      <c r="K223" s="143">
        <f>F223*G223</f>
        <v>0</v>
      </c>
      <c r="L223" s="142">
        <f t="shared" si="48"/>
        <v>8080</v>
      </c>
    </row>
    <row r="224" spans="1:12">
      <c r="A224" s="2"/>
      <c r="B224" s="2" t="s">
        <v>103</v>
      </c>
      <c r="C224" s="73"/>
      <c r="D224" s="73"/>
      <c r="E224" s="63">
        <v>2</v>
      </c>
      <c r="F224" s="56"/>
      <c r="G224" s="58">
        <v>1500</v>
      </c>
      <c r="H224" s="143">
        <f t="shared" si="44"/>
        <v>0</v>
      </c>
      <c r="I224" s="143">
        <f t="shared" si="50"/>
        <v>0</v>
      </c>
      <c r="J224" s="143">
        <f t="shared" si="49"/>
        <v>3000</v>
      </c>
      <c r="K224" s="143">
        <f>F224*G224</f>
        <v>0</v>
      </c>
      <c r="L224" s="142">
        <f t="shared" si="48"/>
        <v>3000</v>
      </c>
    </row>
    <row r="225" spans="1:12">
      <c r="A225" s="2"/>
      <c r="B225" s="2" t="s">
        <v>179</v>
      </c>
      <c r="C225" s="73"/>
      <c r="D225" s="73"/>
      <c r="E225" s="63">
        <v>6</v>
      </c>
      <c r="F225" s="56"/>
      <c r="G225" s="39">
        <v>2078</v>
      </c>
      <c r="H225" s="143">
        <f>C225*G225</f>
        <v>0</v>
      </c>
      <c r="I225" s="143">
        <f t="shared" si="50"/>
        <v>0</v>
      </c>
      <c r="J225" s="143">
        <f t="shared" si="49"/>
        <v>12468</v>
      </c>
      <c r="K225" s="143">
        <f>F225*J225</f>
        <v>0</v>
      </c>
      <c r="L225" s="142">
        <f>SUM(H225:K225)</f>
        <v>12468</v>
      </c>
    </row>
    <row r="226" spans="1:12" ht="23.25" customHeight="1">
      <c r="A226" s="2"/>
      <c r="B226" s="26" t="s">
        <v>288</v>
      </c>
      <c r="C226" s="73"/>
      <c r="D226" s="73"/>
      <c r="E226" s="63">
        <v>2</v>
      </c>
      <c r="F226" s="56"/>
      <c r="G226" s="58">
        <v>3000</v>
      </c>
      <c r="H226" s="143">
        <f t="shared" si="44"/>
        <v>0</v>
      </c>
      <c r="I226" s="143">
        <f t="shared" si="50"/>
        <v>0</v>
      </c>
      <c r="J226" s="143">
        <f t="shared" si="49"/>
        <v>6000</v>
      </c>
      <c r="K226" s="143">
        <f>F226*G226</f>
        <v>0</v>
      </c>
      <c r="L226" s="148">
        <f t="shared" si="48"/>
        <v>6000</v>
      </c>
    </row>
    <row r="227" spans="1:12" ht="25.5">
      <c r="A227" s="100" t="s">
        <v>58</v>
      </c>
      <c r="B227" s="116"/>
      <c r="C227" s="63"/>
      <c r="D227" s="63"/>
      <c r="E227" s="63"/>
      <c r="F227" s="63"/>
      <c r="G227" s="58"/>
      <c r="H227" s="144">
        <f>SUM(H198:H226)</f>
        <v>0</v>
      </c>
      <c r="I227" s="144">
        <f>SUM(I198:I226)</f>
        <v>0</v>
      </c>
      <c r="J227" s="144">
        <f>SUM(J198:J226)</f>
        <v>349727</v>
      </c>
      <c r="K227" s="144">
        <f>SUM(K198:K226)</f>
        <v>0</v>
      </c>
      <c r="L227" s="144">
        <f>SUM(L198:L226)</f>
        <v>349727</v>
      </c>
    </row>
    <row r="228" spans="1:12" ht="30" customHeight="1">
      <c r="A228" s="119">
        <v>11</v>
      </c>
      <c r="B228" s="87" t="s">
        <v>137</v>
      </c>
      <c r="C228" s="73"/>
      <c r="D228" s="73"/>
      <c r="E228" s="73"/>
      <c r="F228" s="56"/>
      <c r="G228" s="48"/>
      <c r="H228" s="134"/>
      <c r="I228" s="134"/>
      <c r="J228" s="143"/>
      <c r="K228" s="134"/>
      <c r="L228" s="134"/>
    </row>
    <row r="229" spans="1:12">
      <c r="A229" s="31"/>
      <c r="B229" s="2" t="s">
        <v>349</v>
      </c>
      <c r="C229" s="73"/>
      <c r="D229" s="59">
        <v>25</v>
      </c>
      <c r="E229" s="62"/>
      <c r="F229" s="56"/>
      <c r="G229" s="58">
        <v>1200</v>
      </c>
      <c r="H229" s="143">
        <f t="shared" ref="H229:H237" si="51">C229*G229</f>
        <v>0</v>
      </c>
      <c r="I229" s="143">
        <f t="shared" ref="I229:I237" si="52">D229*G229</f>
        <v>30000</v>
      </c>
      <c r="J229" s="143">
        <f t="shared" ref="J229:J237" si="53">E229*G229</f>
        <v>0</v>
      </c>
      <c r="K229" s="143">
        <f t="shared" ref="K229:K237" si="54">F229*G229</f>
        <v>0</v>
      </c>
      <c r="L229" s="141">
        <f>SUM(H229:K229)</f>
        <v>30000</v>
      </c>
    </row>
    <row r="230" spans="1:12">
      <c r="A230" s="31"/>
      <c r="B230" s="2" t="s">
        <v>181</v>
      </c>
      <c r="C230" s="73"/>
      <c r="D230" s="59">
        <v>20</v>
      </c>
      <c r="E230" s="62"/>
      <c r="F230" s="56"/>
      <c r="G230" s="58">
        <v>4200</v>
      </c>
      <c r="H230" s="143">
        <f>C230*G230</f>
        <v>0</v>
      </c>
      <c r="I230" s="143">
        <f>D230*G230</f>
        <v>84000</v>
      </c>
      <c r="J230" s="143">
        <f>E230*G230</f>
        <v>0</v>
      </c>
      <c r="K230" s="143">
        <f>F230*G230</f>
        <v>0</v>
      </c>
      <c r="L230" s="141">
        <f>SUM(H230:K230)</f>
        <v>84000</v>
      </c>
    </row>
    <row r="231" spans="1:12">
      <c r="A231" s="4"/>
      <c r="B231" s="2" t="s">
        <v>376</v>
      </c>
      <c r="C231" s="59">
        <v>14</v>
      </c>
      <c r="D231" s="62"/>
      <c r="E231" s="62"/>
      <c r="F231" s="56"/>
      <c r="G231" s="58">
        <v>580</v>
      </c>
      <c r="H231" s="143">
        <f t="shared" si="51"/>
        <v>8120</v>
      </c>
      <c r="I231" s="143">
        <f t="shared" si="52"/>
        <v>0</v>
      </c>
      <c r="J231" s="143">
        <f t="shared" si="53"/>
        <v>0</v>
      </c>
      <c r="K231" s="143">
        <f t="shared" si="54"/>
        <v>0</v>
      </c>
      <c r="L231" s="141">
        <f t="shared" ref="L231:L237" si="55">SUM(H231:K231)</f>
        <v>8120</v>
      </c>
    </row>
    <row r="232" spans="1:12">
      <c r="A232" s="4"/>
      <c r="B232" s="2" t="s">
        <v>256</v>
      </c>
      <c r="C232" s="73"/>
      <c r="D232" s="59">
        <v>50</v>
      </c>
      <c r="E232" s="62"/>
      <c r="F232" s="56"/>
      <c r="G232" s="58">
        <v>650</v>
      </c>
      <c r="H232" s="143">
        <f t="shared" si="51"/>
        <v>0</v>
      </c>
      <c r="I232" s="143">
        <f t="shared" si="52"/>
        <v>32500</v>
      </c>
      <c r="J232" s="143">
        <f t="shared" si="53"/>
        <v>0</v>
      </c>
      <c r="K232" s="143">
        <f t="shared" si="54"/>
        <v>0</v>
      </c>
      <c r="L232" s="141">
        <f t="shared" si="55"/>
        <v>32500</v>
      </c>
    </row>
    <row r="233" spans="1:12">
      <c r="A233" s="7"/>
      <c r="B233" s="2" t="s">
        <v>257</v>
      </c>
      <c r="C233" s="73"/>
      <c r="D233" s="59">
        <v>60</v>
      </c>
      <c r="E233" s="62"/>
      <c r="F233" s="56"/>
      <c r="G233" s="58">
        <v>128</v>
      </c>
      <c r="H233" s="143">
        <f t="shared" si="51"/>
        <v>0</v>
      </c>
      <c r="I233" s="143">
        <f t="shared" si="52"/>
        <v>7680</v>
      </c>
      <c r="J233" s="143">
        <f t="shared" si="53"/>
        <v>0</v>
      </c>
      <c r="K233" s="143">
        <f t="shared" si="54"/>
        <v>0</v>
      </c>
      <c r="L233" s="141">
        <f t="shared" si="55"/>
        <v>7680</v>
      </c>
    </row>
    <row r="234" spans="1:12">
      <c r="A234" s="7"/>
      <c r="B234" s="2" t="s">
        <v>350</v>
      </c>
      <c r="C234" s="73"/>
      <c r="D234" s="59">
        <v>30</v>
      </c>
      <c r="E234" s="62"/>
      <c r="F234" s="56"/>
      <c r="G234" s="58">
        <v>900</v>
      </c>
      <c r="H234" s="143">
        <f t="shared" si="51"/>
        <v>0</v>
      </c>
      <c r="I234" s="143">
        <f t="shared" si="52"/>
        <v>27000</v>
      </c>
      <c r="J234" s="143">
        <f t="shared" si="53"/>
        <v>0</v>
      </c>
      <c r="K234" s="143">
        <f t="shared" si="54"/>
        <v>0</v>
      </c>
      <c r="L234" s="141">
        <f t="shared" si="55"/>
        <v>27000</v>
      </c>
    </row>
    <row r="235" spans="1:12">
      <c r="A235" s="4"/>
      <c r="B235" s="5" t="s">
        <v>192</v>
      </c>
      <c r="C235" s="73"/>
      <c r="D235" s="59">
        <v>9</v>
      </c>
      <c r="E235" s="73"/>
      <c r="F235" s="56"/>
      <c r="G235" s="58">
        <v>122</v>
      </c>
      <c r="H235" s="143">
        <f>C235*G235</f>
        <v>0</v>
      </c>
      <c r="I235" s="143">
        <f>D235*G235</f>
        <v>1098</v>
      </c>
      <c r="J235" s="143">
        <f>E235*G235</f>
        <v>0</v>
      </c>
      <c r="K235" s="143">
        <f>F235*G235</f>
        <v>0</v>
      </c>
      <c r="L235" s="142">
        <f>SUM(H235:K235)</f>
        <v>1098</v>
      </c>
    </row>
    <row r="236" spans="1:12">
      <c r="A236" s="4"/>
      <c r="B236" s="2" t="s">
        <v>193</v>
      </c>
      <c r="C236" s="73"/>
      <c r="D236" s="59">
        <v>9</v>
      </c>
      <c r="E236" s="73"/>
      <c r="F236" s="56"/>
      <c r="G236" s="58">
        <v>109.5</v>
      </c>
      <c r="H236" s="143">
        <f>C236*G236</f>
        <v>0</v>
      </c>
      <c r="I236" s="143">
        <f>D236*G236</f>
        <v>985.5</v>
      </c>
      <c r="J236" s="143">
        <f>E236*G236</f>
        <v>0</v>
      </c>
      <c r="K236" s="143">
        <f>F236*G236</f>
        <v>0</v>
      </c>
      <c r="L236" s="142">
        <f>SUM(H236:K236)</f>
        <v>985.5</v>
      </c>
    </row>
    <row r="237" spans="1:12">
      <c r="A237" s="4"/>
      <c r="B237" s="2" t="s">
        <v>348</v>
      </c>
      <c r="C237" s="73"/>
      <c r="D237" s="59">
        <v>48</v>
      </c>
      <c r="E237" s="62"/>
      <c r="F237" s="56"/>
      <c r="G237" s="58">
        <v>450</v>
      </c>
      <c r="H237" s="143">
        <f t="shared" si="51"/>
        <v>0</v>
      </c>
      <c r="I237" s="143">
        <f t="shared" si="52"/>
        <v>21600</v>
      </c>
      <c r="J237" s="143">
        <f t="shared" si="53"/>
        <v>0</v>
      </c>
      <c r="K237" s="143">
        <f t="shared" si="54"/>
        <v>0</v>
      </c>
      <c r="L237" s="141">
        <f t="shared" si="55"/>
        <v>21600</v>
      </c>
    </row>
    <row r="238" spans="1:12" ht="24">
      <c r="A238" s="98" t="s">
        <v>58</v>
      </c>
      <c r="B238" s="9"/>
      <c r="C238" s="63"/>
      <c r="D238" s="63"/>
      <c r="E238" s="63"/>
      <c r="F238" s="63"/>
      <c r="G238" s="58"/>
      <c r="H238" s="144">
        <f>SUM(H229:H237)</f>
        <v>8120</v>
      </c>
      <c r="I238" s="144">
        <f>SUM(I229:I237)</f>
        <v>204863.5</v>
      </c>
      <c r="J238" s="144">
        <f>SUM(J229:J237)</f>
        <v>0</v>
      </c>
      <c r="K238" s="144">
        <f>SUM(K229:K237)</f>
        <v>0</v>
      </c>
      <c r="L238" s="144">
        <f>SUM(L229:L237)</f>
        <v>212983.5</v>
      </c>
    </row>
    <row r="239" spans="1:12">
      <c r="A239" s="119">
        <v>12</v>
      </c>
      <c r="B239" s="82" t="s">
        <v>108</v>
      </c>
      <c r="C239" s="73"/>
      <c r="D239" s="73"/>
      <c r="E239" s="73"/>
      <c r="F239" s="56"/>
      <c r="G239" s="48"/>
      <c r="H239" s="143"/>
      <c r="I239" s="143"/>
      <c r="J239" s="143"/>
      <c r="K239" s="143"/>
      <c r="L239" s="142"/>
    </row>
    <row r="240" spans="1:12">
      <c r="A240" s="31"/>
      <c r="B240" s="14" t="s">
        <v>325</v>
      </c>
      <c r="C240" s="73"/>
      <c r="D240" s="73"/>
      <c r="E240" s="63">
        <v>4</v>
      </c>
      <c r="F240" s="56"/>
      <c r="G240" s="58">
        <v>83.5</v>
      </c>
      <c r="H240" s="134">
        <f>C240*G240</f>
        <v>0</v>
      </c>
      <c r="I240" s="134">
        <f>D240*G240</f>
        <v>0</v>
      </c>
      <c r="J240" s="134">
        <f>E240*G240</f>
        <v>334</v>
      </c>
      <c r="K240" s="134">
        <f>F240*G240</f>
        <v>0</v>
      </c>
      <c r="L240" s="141">
        <f>SUM(H240:K240)</f>
        <v>334</v>
      </c>
    </row>
    <row r="241" spans="1:12">
      <c r="A241" s="34"/>
      <c r="B241" s="2" t="s">
        <v>326</v>
      </c>
      <c r="C241" s="73"/>
      <c r="D241" s="73"/>
      <c r="E241" s="63">
        <v>2</v>
      </c>
      <c r="F241" s="56"/>
      <c r="G241" s="58">
        <v>151.5</v>
      </c>
      <c r="H241" s="134">
        <f>C241*G241</f>
        <v>0</v>
      </c>
      <c r="I241" s="134">
        <f>D241*G241</f>
        <v>0</v>
      </c>
      <c r="J241" s="134">
        <f>E241*G241</f>
        <v>303</v>
      </c>
      <c r="K241" s="134">
        <f>F241*G241</f>
        <v>0</v>
      </c>
      <c r="L241" s="141">
        <f>SUM(H241:K241)</f>
        <v>303</v>
      </c>
    </row>
    <row r="242" spans="1:12" ht="24">
      <c r="A242" s="90" t="s">
        <v>58</v>
      </c>
      <c r="B242" s="9"/>
      <c r="C242" s="63"/>
      <c r="D242" s="63"/>
      <c r="E242" s="63"/>
      <c r="F242" s="63"/>
      <c r="G242" s="58"/>
      <c r="H242" s="144">
        <f>SUM(H240:H241)</f>
        <v>0</v>
      </c>
      <c r="I242" s="144">
        <f>SUM(I240:I241)</f>
        <v>0</v>
      </c>
      <c r="J242" s="144">
        <f>SUM(J240:J241)</f>
        <v>637</v>
      </c>
      <c r="K242" s="144">
        <f>SUM(K240:K241)</f>
        <v>0</v>
      </c>
      <c r="L242" s="144">
        <f>SUM(L240:L241)</f>
        <v>637</v>
      </c>
    </row>
    <row r="243" spans="1:12">
      <c r="A243" s="132">
        <v>13</v>
      </c>
      <c r="B243" s="82" t="s">
        <v>109</v>
      </c>
      <c r="C243" s="73"/>
      <c r="D243" s="73"/>
      <c r="E243" s="73"/>
      <c r="F243" s="56"/>
      <c r="G243" s="48"/>
      <c r="H243" s="143"/>
      <c r="I243" s="143"/>
      <c r="J243" s="143"/>
      <c r="K243" s="143"/>
      <c r="L243" s="142"/>
    </row>
    <row r="244" spans="1:12">
      <c r="A244" s="31"/>
      <c r="B244" s="35"/>
      <c r="C244" s="73"/>
      <c r="D244" s="73"/>
      <c r="E244" s="73"/>
      <c r="F244" s="56"/>
      <c r="G244" s="48"/>
      <c r="H244" s="143">
        <f>C244*G244</f>
        <v>0</v>
      </c>
      <c r="I244" s="143">
        <f>D244*G244</f>
        <v>0</v>
      </c>
      <c r="J244" s="143">
        <f>E244*G244</f>
        <v>0</v>
      </c>
      <c r="K244" s="143">
        <f>F244*G244</f>
        <v>0</v>
      </c>
      <c r="L244" s="143">
        <f>SUM(H244:K244)</f>
        <v>0</v>
      </c>
    </row>
    <row r="245" spans="1:12" ht="13.5" customHeight="1">
      <c r="A245" s="31"/>
      <c r="B245" s="35" t="s">
        <v>110</v>
      </c>
      <c r="C245" s="73">
        <v>0</v>
      </c>
      <c r="D245" s="73"/>
      <c r="E245" s="73"/>
      <c r="F245" s="56"/>
      <c r="G245" s="58">
        <v>7742</v>
      </c>
      <c r="H245" s="143">
        <f>C245*G245</f>
        <v>0</v>
      </c>
      <c r="I245" s="143">
        <f>D245*G245</f>
        <v>0</v>
      </c>
      <c r="J245" s="143">
        <f>E245*G245</f>
        <v>0</v>
      </c>
      <c r="K245" s="143">
        <f>F245*G245</f>
        <v>0</v>
      </c>
      <c r="L245" s="143">
        <f>SUM(H245:K245)</f>
        <v>0</v>
      </c>
    </row>
    <row r="246" spans="1:12" ht="14.25" customHeight="1">
      <c r="A246" s="31"/>
      <c r="B246" s="35" t="s">
        <v>262</v>
      </c>
      <c r="C246" s="73">
        <v>0</v>
      </c>
      <c r="D246" s="73"/>
      <c r="E246" s="73"/>
      <c r="F246" s="56"/>
      <c r="G246" s="58">
        <v>5439</v>
      </c>
      <c r="H246" s="143">
        <f>C246*G246</f>
        <v>0</v>
      </c>
      <c r="I246" s="143">
        <f>D246*G246</f>
        <v>0</v>
      </c>
      <c r="J246" s="143">
        <f>E246*G246</f>
        <v>0</v>
      </c>
      <c r="K246" s="143">
        <f>F246*G246</f>
        <v>0</v>
      </c>
      <c r="L246" s="143">
        <f>SUM(H246:K246)</f>
        <v>0</v>
      </c>
    </row>
    <row r="247" spans="1:12" ht="24">
      <c r="A247" s="98" t="s">
        <v>58</v>
      </c>
      <c r="B247" s="99"/>
      <c r="C247" s="63"/>
      <c r="D247" s="63"/>
      <c r="E247" s="63"/>
      <c r="F247" s="63"/>
      <c r="G247" s="58"/>
      <c r="H247" s="144">
        <f>SUM(H244:H246)</f>
        <v>0</v>
      </c>
      <c r="I247" s="144">
        <f>SUM(I244:I246)</f>
        <v>0</v>
      </c>
      <c r="J247" s="150">
        <f>SUM(J244:J246)</f>
        <v>0</v>
      </c>
      <c r="K247" s="144">
        <f>SUM(K244:K246)</f>
        <v>0</v>
      </c>
      <c r="L247" s="144">
        <f>SUM(L244:L246)</f>
        <v>0</v>
      </c>
    </row>
    <row r="248" spans="1:12" ht="19.5" customHeight="1">
      <c r="A248" s="119">
        <v>14</v>
      </c>
      <c r="B248" s="82" t="s">
        <v>140</v>
      </c>
      <c r="C248" s="73"/>
      <c r="D248" s="73"/>
      <c r="E248" s="73"/>
      <c r="F248" s="56"/>
      <c r="G248" s="48"/>
      <c r="H248" s="134"/>
      <c r="I248" s="134"/>
      <c r="J248" s="143"/>
      <c r="K248" s="143"/>
      <c r="L248" s="142"/>
    </row>
    <row r="249" spans="1:12" ht="30.75" customHeight="1">
      <c r="A249" s="31"/>
      <c r="B249" s="35" t="s">
        <v>172</v>
      </c>
      <c r="C249" s="73"/>
      <c r="D249" s="63">
        <v>0</v>
      </c>
      <c r="E249" s="73"/>
      <c r="F249" s="56"/>
      <c r="G249" s="58">
        <v>7381</v>
      </c>
      <c r="H249" s="143">
        <f>C249*G249</f>
        <v>0</v>
      </c>
      <c r="I249" s="143">
        <f>D249*G249</f>
        <v>0</v>
      </c>
      <c r="J249" s="143">
        <f>E249*G249</f>
        <v>0</v>
      </c>
      <c r="K249" s="143">
        <f>F249*G249</f>
        <v>0</v>
      </c>
      <c r="L249" s="143">
        <f>SUM(H249:K249)</f>
        <v>0</v>
      </c>
    </row>
    <row r="250" spans="1:12" ht="22.5" customHeight="1">
      <c r="A250" s="31"/>
      <c r="B250" s="35" t="s">
        <v>327</v>
      </c>
      <c r="C250" s="73"/>
      <c r="D250" s="63">
        <v>0</v>
      </c>
      <c r="E250" s="73"/>
      <c r="F250" s="56"/>
      <c r="G250" s="58">
        <v>19000</v>
      </c>
      <c r="H250" s="143">
        <f>C250*G250</f>
        <v>0</v>
      </c>
      <c r="I250" s="143">
        <f>D250*G250</f>
        <v>0</v>
      </c>
      <c r="J250" s="143">
        <f>E250*G250</f>
        <v>0</v>
      </c>
      <c r="K250" s="143">
        <f>F250*G250</f>
        <v>0</v>
      </c>
      <c r="L250" s="143">
        <f>SUM(H250:K250)</f>
        <v>0</v>
      </c>
    </row>
    <row r="251" spans="1:12" ht="24">
      <c r="A251" s="98" t="s">
        <v>58</v>
      </c>
      <c r="B251" s="100"/>
      <c r="C251" s="63"/>
      <c r="D251" s="63"/>
      <c r="E251" s="63"/>
      <c r="F251" s="63"/>
      <c r="G251" s="58"/>
      <c r="H251" s="144">
        <f>SUM(H249:H250)</f>
        <v>0</v>
      </c>
      <c r="I251" s="144">
        <f>SUM(I249:I250)</f>
        <v>0</v>
      </c>
      <c r="J251" s="144">
        <f>SUM(J249:J250)</f>
        <v>0</v>
      </c>
      <c r="K251" s="144">
        <f>SUM(K249:K250)</f>
        <v>0</v>
      </c>
      <c r="L251" s="144">
        <f>SUM(L249:L250)</f>
        <v>0</v>
      </c>
    </row>
    <row r="252" spans="1:12" ht="29.25" customHeight="1">
      <c r="A252" s="119">
        <v>15</v>
      </c>
      <c r="B252" s="82" t="s">
        <v>304</v>
      </c>
      <c r="C252" s="73"/>
      <c r="D252" s="73"/>
      <c r="E252" s="73"/>
      <c r="F252" s="56"/>
      <c r="G252" s="48"/>
      <c r="H252" s="143"/>
      <c r="I252" s="143"/>
      <c r="J252" s="143"/>
      <c r="K252" s="143"/>
      <c r="L252" s="142"/>
    </row>
    <row r="253" spans="1:12" ht="12" customHeight="1">
      <c r="A253" s="2"/>
      <c r="B253" s="32" t="s">
        <v>351</v>
      </c>
      <c r="C253" s="73"/>
      <c r="D253" s="59">
        <v>150</v>
      </c>
      <c r="E253" s="73"/>
      <c r="F253" s="56"/>
      <c r="G253" s="58">
        <v>65</v>
      </c>
      <c r="H253" s="143">
        <f>C253*G253</f>
        <v>0</v>
      </c>
      <c r="I253" s="143">
        <f>D253*G253</f>
        <v>9750</v>
      </c>
      <c r="J253" s="143">
        <f>E253*G253</f>
        <v>0</v>
      </c>
      <c r="K253" s="143">
        <f>F253*G253</f>
        <v>0</v>
      </c>
      <c r="L253" s="142">
        <f>SUM(H253:K253)</f>
        <v>9750</v>
      </c>
    </row>
    <row r="254" spans="1:12" ht="12" customHeight="1">
      <c r="A254" s="2"/>
      <c r="B254" s="11" t="s">
        <v>36</v>
      </c>
      <c r="C254" s="73"/>
      <c r="D254" s="59">
        <v>24</v>
      </c>
      <c r="E254" s="73"/>
      <c r="F254" s="56"/>
      <c r="G254" s="58">
        <v>160</v>
      </c>
      <c r="H254" s="143">
        <f>C254*G254</f>
        <v>0</v>
      </c>
      <c r="I254" s="143">
        <f>D254*G254</f>
        <v>3840</v>
      </c>
      <c r="J254" s="143">
        <f>E254*G254</f>
        <v>0</v>
      </c>
      <c r="K254" s="143">
        <f>F254*G254</f>
        <v>0</v>
      </c>
      <c r="L254" s="142">
        <f>SUM(H254:K254)</f>
        <v>3840</v>
      </c>
    </row>
    <row r="255" spans="1:12" ht="15" customHeight="1">
      <c r="A255" s="2"/>
      <c r="B255" s="11" t="s">
        <v>308</v>
      </c>
      <c r="C255" s="73"/>
      <c r="D255" s="59">
        <v>108000</v>
      </c>
      <c r="E255" s="73"/>
      <c r="F255" s="56"/>
      <c r="G255" s="58">
        <v>0.75</v>
      </c>
      <c r="H255" s="143">
        <f>C255*G255</f>
        <v>0</v>
      </c>
      <c r="I255" s="143">
        <f>D255*G255</f>
        <v>81000</v>
      </c>
      <c r="J255" s="143">
        <f>E255*G255</f>
        <v>0</v>
      </c>
      <c r="K255" s="143">
        <f>F255*G255</f>
        <v>0</v>
      </c>
      <c r="L255" s="142">
        <f>SUM(H255:K255)</f>
        <v>81000</v>
      </c>
    </row>
    <row r="256" spans="1:12">
      <c r="A256" s="2"/>
      <c r="B256" s="15" t="s">
        <v>352</v>
      </c>
      <c r="C256" s="117"/>
      <c r="D256" s="65">
        <v>10</v>
      </c>
      <c r="E256" s="117"/>
      <c r="F256" s="129"/>
      <c r="G256" s="67">
        <v>40</v>
      </c>
      <c r="H256" s="143">
        <f>C256*G256</f>
        <v>0</v>
      </c>
      <c r="I256" s="143">
        <f>D256*G256</f>
        <v>400</v>
      </c>
      <c r="J256" s="143">
        <f>E256*G256</f>
        <v>0</v>
      </c>
      <c r="K256" s="143">
        <f>F256*G256</f>
        <v>0</v>
      </c>
      <c r="L256" s="142">
        <f>SUM(H256:K256)</f>
        <v>400</v>
      </c>
    </row>
    <row r="257" spans="1:12" ht="22.5" customHeight="1">
      <c r="A257" s="31"/>
      <c r="B257" s="42" t="s">
        <v>305</v>
      </c>
      <c r="C257" s="63">
        <v>150</v>
      </c>
      <c r="D257" s="73"/>
      <c r="E257" s="73"/>
      <c r="F257" s="56"/>
      <c r="G257" s="58">
        <v>40</v>
      </c>
      <c r="H257" s="143">
        <f>C257*G257</f>
        <v>6000</v>
      </c>
      <c r="I257" s="143">
        <f>D257*G257</f>
        <v>0</v>
      </c>
      <c r="J257" s="143">
        <f>E257*G257</f>
        <v>0</v>
      </c>
      <c r="K257" s="143">
        <f>F257*G257</f>
        <v>0</v>
      </c>
      <c r="L257" s="143">
        <f>SUM(H257:K257)</f>
        <v>6000</v>
      </c>
    </row>
    <row r="258" spans="1:12" ht="24">
      <c r="A258" s="98" t="s">
        <v>58</v>
      </c>
      <c r="B258" s="99"/>
      <c r="C258" s="63"/>
      <c r="D258" s="63"/>
      <c r="E258" s="63"/>
      <c r="F258" s="63"/>
      <c r="G258" s="58"/>
      <c r="H258" s="144">
        <f>SUM(H253:H257)</f>
        <v>6000</v>
      </c>
      <c r="I258" s="144">
        <f>SUM(I253:I257)</f>
        <v>94990</v>
      </c>
      <c r="J258" s="144">
        <f>SUM(J253:J257)</f>
        <v>0</v>
      </c>
      <c r="K258" s="144">
        <f>SUM(K253:K257)</f>
        <v>0</v>
      </c>
      <c r="L258" s="144">
        <f>SUM(L253:L257)</f>
        <v>100990</v>
      </c>
    </row>
    <row r="259" spans="1:12" ht="49.5" customHeight="1">
      <c r="A259" s="119">
        <v>16</v>
      </c>
      <c r="B259" s="82" t="s">
        <v>444</v>
      </c>
      <c r="C259" s="73"/>
      <c r="D259" s="73"/>
      <c r="E259" s="73"/>
      <c r="F259" s="56"/>
      <c r="G259" s="48"/>
      <c r="H259" s="134"/>
      <c r="I259" s="134"/>
      <c r="J259" s="143"/>
      <c r="K259" s="143"/>
      <c r="L259" s="142"/>
    </row>
    <row r="260" spans="1:12">
      <c r="A260" s="3"/>
      <c r="B260" s="35" t="s">
        <v>232</v>
      </c>
      <c r="C260" s="73"/>
      <c r="D260" s="63">
        <v>4</v>
      </c>
      <c r="E260" s="73"/>
      <c r="F260" s="56"/>
      <c r="G260" s="58">
        <v>800</v>
      </c>
      <c r="H260" s="143">
        <f>C260*G260</f>
        <v>0</v>
      </c>
      <c r="I260" s="143">
        <f>D260*G260</f>
        <v>3200</v>
      </c>
      <c r="J260" s="143">
        <f>E260*G260</f>
        <v>0</v>
      </c>
      <c r="K260" s="143">
        <f>F260*G260</f>
        <v>0</v>
      </c>
      <c r="L260" s="143">
        <f>SUM(H260:K260)</f>
        <v>3200</v>
      </c>
    </row>
    <row r="261" spans="1:12" ht="16.5" customHeight="1">
      <c r="A261" s="3"/>
      <c r="B261" s="35" t="s">
        <v>297</v>
      </c>
      <c r="C261" s="63">
        <v>2</v>
      </c>
      <c r="D261" s="73"/>
      <c r="E261" s="73"/>
      <c r="F261" s="56"/>
      <c r="G261" s="58">
        <v>700</v>
      </c>
      <c r="H261" s="143">
        <f t="shared" ref="H261:H268" si="56">C261*G261</f>
        <v>1400</v>
      </c>
      <c r="I261" s="143">
        <f t="shared" ref="I261:I268" si="57">D261*G261</f>
        <v>0</v>
      </c>
      <c r="J261" s="143">
        <f t="shared" ref="J261:J268" si="58">E261*G261</f>
        <v>0</v>
      </c>
      <c r="K261" s="143">
        <f t="shared" ref="K261:K268" si="59">F261*G261</f>
        <v>0</v>
      </c>
      <c r="L261" s="142">
        <f t="shared" ref="L261:L268" si="60">SUM(H261:K261)</f>
        <v>1400</v>
      </c>
    </row>
    <row r="262" spans="1:12">
      <c r="A262" s="2"/>
      <c r="B262" s="5" t="s">
        <v>85</v>
      </c>
      <c r="C262" s="61"/>
      <c r="D262" s="59">
        <v>10</v>
      </c>
      <c r="E262" s="61"/>
      <c r="F262" s="48"/>
      <c r="G262" s="58">
        <v>510</v>
      </c>
      <c r="H262" s="143">
        <f t="shared" si="56"/>
        <v>0</v>
      </c>
      <c r="I262" s="143">
        <f t="shared" si="57"/>
        <v>5100</v>
      </c>
      <c r="J262" s="143">
        <f t="shared" si="58"/>
        <v>0</v>
      </c>
      <c r="K262" s="143">
        <f t="shared" si="59"/>
        <v>0</v>
      </c>
      <c r="L262" s="142">
        <f t="shared" si="60"/>
        <v>5100</v>
      </c>
    </row>
    <row r="263" spans="1:12">
      <c r="A263" s="2"/>
      <c r="B263" s="5" t="s">
        <v>86</v>
      </c>
      <c r="C263" s="61"/>
      <c r="D263" s="59">
        <v>5</v>
      </c>
      <c r="E263" s="61"/>
      <c r="F263" s="48"/>
      <c r="G263" s="58">
        <v>480</v>
      </c>
      <c r="H263" s="143">
        <f t="shared" si="56"/>
        <v>0</v>
      </c>
      <c r="I263" s="143">
        <f t="shared" si="57"/>
        <v>2400</v>
      </c>
      <c r="J263" s="143">
        <f t="shared" si="58"/>
        <v>0</v>
      </c>
      <c r="K263" s="143">
        <f t="shared" si="59"/>
        <v>0</v>
      </c>
      <c r="L263" s="142">
        <f t="shared" si="60"/>
        <v>2400</v>
      </c>
    </row>
    <row r="264" spans="1:12" ht="13.5" customHeight="1">
      <c r="A264" s="33"/>
      <c r="B264" s="5" t="s">
        <v>8</v>
      </c>
      <c r="C264" s="61"/>
      <c r="D264" s="59">
        <v>30</v>
      </c>
      <c r="E264" s="61"/>
      <c r="F264" s="48"/>
      <c r="G264" s="58">
        <v>25</v>
      </c>
      <c r="H264" s="143">
        <f t="shared" si="56"/>
        <v>0</v>
      </c>
      <c r="I264" s="143">
        <f t="shared" si="57"/>
        <v>750</v>
      </c>
      <c r="J264" s="143">
        <f t="shared" si="58"/>
        <v>0</v>
      </c>
      <c r="K264" s="143">
        <f t="shared" si="59"/>
        <v>0</v>
      </c>
      <c r="L264" s="142">
        <f t="shared" si="60"/>
        <v>750</v>
      </c>
    </row>
    <row r="265" spans="1:12" ht="12.75" customHeight="1">
      <c r="A265" s="3"/>
      <c r="B265" s="35" t="s">
        <v>369</v>
      </c>
      <c r="C265" s="73"/>
      <c r="D265" s="63">
        <v>0</v>
      </c>
      <c r="E265" s="73"/>
      <c r="F265" s="56"/>
      <c r="G265" s="58">
        <v>2000</v>
      </c>
      <c r="H265" s="143">
        <f t="shared" si="56"/>
        <v>0</v>
      </c>
      <c r="I265" s="143">
        <f t="shared" si="57"/>
        <v>0</v>
      </c>
      <c r="J265" s="143">
        <f t="shared" si="58"/>
        <v>0</v>
      </c>
      <c r="K265" s="143">
        <f t="shared" si="59"/>
        <v>0</v>
      </c>
      <c r="L265" s="142">
        <f t="shared" si="60"/>
        <v>0</v>
      </c>
    </row>
    <row r="266" spans="1:12" ht="24.75" customHeight="1">
      <c r="A266" s="3"/>
      <c r="B266" s="35" t="s">
        <v>330</v>
      </c>
      <c r="C266" s="73"/>
      <c r="D266" s="63">
        <v>50</v>
      </c>
      <c r="E266" s="73"/>
      <c r="F266" s="56"/>
      <c r="G266" s="58">
        <v>800</v>
      </c>
      <c r="H266" s="143">
        <f t="shared" si="56"/>
        <v>0</v>
      </c>
      <c r="I266" s="143">
        <f t="shared" si="57"/>
        <v>40000</v>
      </c>
      <c r="J266" s="143">
        <f t="shared" si="58"/>
        <v>0</v>
      </c>
      <c r="K266" s="143">
        <f t="shared" si="59"/>
        <v>0</v>
      </c>
      <c r="L266" s="142">
        <f t="shared" si="60"/>
        <v>40000</v>
      </c>
    </row>
    <row r="267" spans="1:12" ht="22.5" customHeight="1">
      <c r="A267" s="3"/>
      <c r="B267" s="35" t="s">
        <v>344</v>
      </c>
      <c r="C267" s="63">
        <v>0</v>
      </c>
      <c r="D267" s="73"/>
      <c r="E267" s="61"/>
      <c r="F267" s="48"/>
      <c r="G267" s="118">
        <v>16000</v>
      </c>
      <c r="H267" s="143">
        <f t="shared" si="56"/>
        <v>0</v>
      </c>
      <c r="I267" s="143">
        <f t="shared" si="57"/>
        <v>0</v>
      </c>
      <c r="J267" s="143">
        <f t="shared" si="58"/>
        <v>0</v>
      </c>
      <c r="K267" s="143">
        <f t="shared" si="59"/>
        <v>0</v>
      </c>
      <c r="L267" s="142">
        <f t="shared" si="60"/>
        <v>0</v>
      </c>
    </row>
    <row r="268" spans="1:12" ht="23.25" customHeight="1">
      <c r="A268" s="3"/>
      <c r="B268" s="35" t="s">
        <v>343</v>
      </c>
      <c r="C268" s="63">
        <v>0</v>
      </c>
      <c r="D268" s="61"/>
      <c r="E268" s="61"/>
      <c r="F268" s="48"/>
      <c r="G268" s="118">
        <v>16000</v>
      </c>
      <c r="H268" s="143">
        <f t="shared" si="56"/>
        <v>0</v>
      </c>
      <c r="I268" s="143">
        <f t="shared" si="57"/>
        <v>0</v>
      </c>
      <c r="J268" s="143">
        <f t="shared" si="58"/>
        <v>0</v>
      </c>
      <c r="K268" s="143">
        <f t="shared" si="59"/>
        <v>0</v>
      </c>
      <c r="L268" s="142">
        <f t="shared" si="60"/>
        <v>0</v>
      </c>
    </row>
    <row r="269" spans="1:12" ht="23.25" customHeight="1">
      <c r="A269" s="135" t="s">
        <v>58</v>
      </c>
      <c r="B269" s="99"/>
      <c r="C269" s="63"/>
      <c r="D269" s="58"/>
      <c r="E269" s="58"/>
      <c r="F269" s="58"/>
      <c r="G269" s="118"/>
      <c r="H269" s="144">
        <f>SUM(H260:H268)</f>
        <v>1400</v>
      </c>
      <c r="I269" s="144">
        <f>SUM(I260:I268)</f>
        <v>51450</v>
      </c>
      <c r="J269" s="144">
        <f>SUM(J260:J268)</f>
        <v>0</v>
      </c>
      <c r="K269" s="144">
        <f>SUM(K260:K268)</f>
        <v>0</v>
      </c>
      <c r="L269" s="144">
        <f>SUM(L260:L268)</f>
        <v>52850</v>
      </c>
    </row>
    <row r="270" spans="1:12" ht="25.5" customHeight="1">
      <c r="A270" s="23">
        <v>17</v>
      </c>
      <c r="B270" s="82" t="s">
        <v>307</v>
      </c>
      <c r="C270" s="73"/>
      <c r="D270" s="73"/>
      <c r="E270" s="73"/>
      <c r="F270" s="56"/>
      <c r="G270" s="48"/>
      <c r="H270" s="134"/>
      <c r="I270" s="134"/>
      <c r="J270" s="143"/>
      <c r="K270" s="134"/>
      <c r="L270" s="134"/>
    </row>
    <row r="271" spans="1:12" ht="12" customHeight="1">
      <c r="A271" s="40"/>
      <c r="B271" s="43" t="s">
        <v>379</v>
      </c>
      <c r="C271" s="73"/>
      <c r="D271" s="59">
        <v>36</v>
      </c>
      <c r="E271" s="73"/>
      <c r="F271" s="56"/>
      <c r="G271" s="58">
        <v>45</v>
      </c>
      <c r="H271" s="143">
        <f t="shared" ref="H271:H321" si="61">C271*G271</f>
        <v>0</v>
      </c>
      <c r="I271" s="143">
        <f>D271*G271</f>
        <v>1620</v>
      </c>
      <c r="J271" s="143">
        <f>E271*G271</f>
        <v>0</v>
      </c>
      <c r="K271" s="143">
        <f>F271*G271</f>
        <v>0</v>
      </c>
      <c r="L271" s="142">
        <f>SUM(H271:K271)</f>
        <v>1620</v>
      </c>
    </row>
    <row r="272" spans="1:12" ht="12.75" customHeight="1">
      <c r="A272" s="40"/>
      <c r="B272" s="42" t="s">
        <v>380</v>
      </c>
      <c r="C272" s="63">
        <v>0</v>
      </c>
      <c r="D272" s="73"/>
      <c r="E272" s="73"/>
      <c r="F272" s="56"/>
      <c r="G272" s="58">
        <v>8</v>
      </c>
      <c r="H272" s="143">
        <f t="shared" si="61"/>
        <v>0</v>
      </c>
      <c r="I272" s="143">
        <f t="shared" ref="I272:I321" si="62">D272*G272</f>
        <v>0</v>
      </c>
      <c r="J272" s="143">
        <f t="shared" ref="J272:J321" si="63">E272*G272</f>
        <v>0</v>
      </c>
      <c r="K272" s="143">
        <f t="shared" ref="K272:K321" si="64">F272*G272</f>
        <v>0</v>
      </c>
      <c r="L272" s="142">
        <f t="shared" ref="L272:L321" si="65">SUM(H272:K272)</f>
        <v>0</v>
      </c>
    </row>
    <row r="273" spans="1:12" ht="13.5" customHeight="1">
      <c r="A273" s="41"/>
      <c r="B273" s="42" t="s">
        <v>377</v>
      </c>
      <c r="C273" s="73"/>
      <c r="D273" s="63">
        <v>15</v>
      </c>
      <c r="E273" s="73"/>
      <c r="F273" s="56"/>
      <c r="G273" s="58">
        <v>18</v>
      </c>
      <c r="H273" s="143">
        <f t="shared" si="61"/>
        <v>0</v>
      </c>
      <c r="I273" s="152">
        <f t="shared" si="62"/>
        <v>270</v>
      </c>
      <c r="J273" s="143">
        <f t="shared" si="63"/>
        <v>0</v>
      </c>
      <c r="K273" s="143">
        <f t="shared" si="64"/>
        <v>0</v>
      </c>
      <c r="L273" s="142">
        <f t="shared" si="65"/>
        <v>270</v>
      </c>
    </row>
    <row r="274" spans="1:12" ht="12" customHeight="1">
      <c r="A274" s="41"/>
      <c r="B274" s="42" t="s">
        <v>378</v>
      </c>
      <c r="C274" s="73"/>
      <c r="D274" s="63">
        <v>3</v>
      </c>
      <c r="E274" s="73"/>
      <c r="F274" s="56"/>
      <c r="G274" s="58">
        <v>18</v>
      </c>
      <c r="H274" s="143">
        <f t="shared" si="61"/>
        <v>0</v>
      </c>
      <c r="I274" s="152">
        <f t="shared" si="62"/>
        <v>54</v>
      </c>
      <c r="J274" s="143">
        <f t="shared" si="63"/>
        <v>0</v>
      </c>
      <c r="K274" s="143">
        <f t="shared" si="64"/>
        <v>0</v>
      </c>
      <c r="L274" s="142">
        <f t="shared" si="65"/>
        <v>54</v>
      </c>
    </row>
    <row r="275" spans="1:12">
      <c r="A275" s="41"/>
      <c r="B275" s="42" t="s">
        <v>381</v>
      </c>
      <c r="C275" s="73"/>
      <c r="D275" s="63">
        <v>20</v>
      </c>
      <c r="E275" s="73"/>
      <c r="F275" s="56"/>
      <c r="G275" s="58">
        <v>24</v>
      </c>
      <c r="H275" s="143">
        <f t="shared" si="61"/>
        <v>0</v>
      </c>
      <c r="I275" s="143">
        <f t="shared" si="62"/>
        <v>480</v>
      </c>
      <c r="J275" s="143">
        <f t="shared" si="63"/>
        <v>0</v>
      </c>
      <c r="K275" s="143">
        <f t="shared" si="64"/>
        <v>0</v>
      </c>
      <c r="L275" s="142">
        <f t="shared" si="65"/>
        <v>480</v>
      </c>
    </row>
    <row r="276" spans="1:12" ht="11.25" customHeight="1">
      <c r="A276" s="41"/>
      <c r="B276" s="42" t="s">
        <v>382</v>
      </c>
      <c r="C276" s="73"/>
      <c r="D276" s="63">
        <v>0</v>
      </c>
      <c r="E276" s="73"/>
      <c r="F276" s="56"/>
      <c r="G276" s="58">
        <v>30</v>
      </c>
      <c r="H276" s="143">
        <f t="shared" si="61"/>
        <v>0</v>
      </c>
      <c r="I276" s="143">
        <f t="shared" si="62"/>
        <v>0</v>
      </c>
      <c r="J276" s="143">
        <f t="shared" si="63"/>
        <v>0</v>
      </c>
      <c r="K276" s="143">
        <f t="shared" si="64"/>
        <v>0</v>
      </c>
      <c r="L276" s="142">
        <f t="shared" si="65"/>
        <v>0</v>
      </c>
    </row>
    <row r="277" spans="1:12" ht="12" customHeight="1">
      <c r="A277" s="41"/>
      <c r="B277" s="42" t="s">
        <v>383</v>
      </c>
      <c r="C277" s="73"/>
      <c r="D277" s="63">
        <v>3</v>
      </c>
      <c r="E277" s="73"/>
      <c r="F277" s="56"/>
      <c r="G277" s="58">
        <v>250</v>
      </c>
      <c r="H277" s="143">
        <f t="shared" si="61"/>
        <v>0</v>
      </c>
      <c r="I277" s="143">
        <f t="shared" si="62"/>
        <v>750</v>
      </c>
      <c r="J277" s="143">
        <f t="shared" si="63"/>
        <v>0</v>
      </c>
      <c r="K277" s="143">
        <f t="shared" si="64"/>
        <v>0</v>
      </c>
      <c r="L277" s="142">
        <f t="shared" si="65"/>
        <v>750</v>
      </c>
    </row>
    <row r="278" spans="1:12" ht="24.75" customHeight="1">
      <c r="A278" s="40"/>
      <c r="B278" s="42" t="s">
        <v>372</v>
      </c>
      <c r="C278" s="63">
        <v>0</v>
      </c>
      <c r="D278" s="73"/>
      <c r="E278" s="73"/>
      <c r="F278" s="56"/>
      <c r="G278" s="58">
        <v>100</v>
      </c>
      <c r="H278" s="143">
        <f t="shared" si="61"/>
        <v>0</v>
      </c>
      <c r="I278" s="143">
        <f t="shared" si="62"/>
        <v>0</v>
      </c>
      <c r="J278" s="143">
        <f t="shared" si="63"/>
        <v>0</v>
      </c>
      <c r="K278" s="143">
        <f t="shared" si="64"/>
        <v>0</v>
      </c>
      <c r="L278" s="142">
        <f t="shared" si="65"/>
        <v>0</v>
      </c>
    </row>
    <row r="279" spans="1:12" ht="12" customHeight="1">
      <c r="A279" s="40"/>
      <c r="B279" s="42" t="s">
        <v>384</v>
      </c>
      <c r="C279" s="63">
        <v>8</v>
      </c>
      <c r="D279" s="73"/>
      <c r="E279" s="73"/>
      <c r="F279" s="56"/>
      <c r="G279" s="58">
        <v>250</v>
      </c>
      <c r="H279" s="143">
        <f t="shared" si="61"/>
        <v>2000</v>
      </c>
      <c r="I279" s="143">
        <f t="shared" si="62"/>
        <v>0</v>
      </c>
      <c r="J279" s="143">
        <f t="shared" si="63"/>
        <v>0</v>
      </c>
      <c r="K279" s="143">
        <f t="shared" si="64"/>
        <v>0</v>
      </c>
      <c r="L279" s="142">
        <f t="shared" si="65"/>
        <v>2000</v>
      </c>
    </row>
    <row r="280" spans="1:12" ht="12" customHeight="1">
      <c r="A280" s="23"/>
      <c r="B280" s="42" t="s">
        <v>385</v>
      </c>
      <c r="C280" s="63">
        <v>24</v>
      </c>
      <c r="D280" s="73"/>
      <c r="E280" s="73"/>
      <c r="F280" s="56"/>
      <c r="G280" s="58">
        <v>30</v>
      </c>
      <c r="H280" s="143">
        <f t="shared" si="61"/>
        <v>720</v>
      </c>
      <c r="I280" s="143">
        <f t="shared" si="62"/>
        <v>0</v>
      </c>
      <c r="J280" s="143">
        <f t="shared" si="63"/>
        <v>0</v>
      </c>
      <c r="K280" s="143">
        <f t="shared" si="64"/>
        <v>0</v>
      </c>
      <c r="L280" s="142">
        <f t="shared" si="65"/>
        <v>720</v>
      </c>
    </row>
    <row r="281" spans="1:12" ht="12" customHeight="1">
      <c r="A281" s="23"/>
      <c r="B281" s="42" t="s">
        <v>386</v>
      </c>
      <c r="C281" s="73"/>
      <c r="D281" s="63">
        <v>30</v>
      </c>
      <c r="E281" s="73"/>
      <c r="F281" s="56"/>
      <c r="G281" s="58">
        <v>25</v>
      </c>
      <c r="H281" s="143">
        <f t="shared" si="61"/>
        <v>0</v>
      </c>
      <c r="I281" s="143">
        <f t="shared" si="62"/>
        <v>750</v>
      </c>
      <c r="J281" s="143">
        <f t="shared" si="63"/>
        <v>0</v>
      </c>
      <c r="K281" s="143">
        <f t="shared" si="64"/>
        <v>0</v>
      </c>
      <c r="L281" s="142">
        <f t="shared" si="65"/>
        <v>750</v>
      </c>
    </row>
    <row r="282" spans="1:12" ht="12" customHeight="1">
      <c r="A282" s="23"/>
      <c r="B282" s="42" t="s">
        <v>387</v>
      </c>
      <c r="C282" s="73"/>
      <c r="D282" s="63">
        <v>0</v>
      </c>
      <c r="E282" s="73"/>
      <c r="F282" s="56"/>
      <c r="G282" s="58">
        <v>28</v>
      </c>
      <c r="H282" s="143">
        <f>C282*G282</f>
        <v>0</v>
      </c>
      <c r="I282" s="143">
        <f>D282*G282</f>
        <v>0</v>
      </c>
      <c r="J282" s="143">
        <f>E282*G282</f>
        <v>0</v>
      </c>
      <c r="K282" s="143">
        <f>F282*G282</f>
        <v>0</v>
      </c>
      <c r="L282" s="142">
        <f>SUM(H282:K282)</f>
        <v>0</v>
      </c>
    </row>
    <row r="283" spans="1:12" ht="12.75" customHeight="1">
      <c r="A283" s="23"/>
      <c r="B283" s="42" t="s">
        <v>388</v>
      </c>
      <c r="C283" s="73"/>
      <c r="D283" s="63">
        <v>0</v>
      </c>
      <c r="E283" s="73"/>
      <c r="F283" s="56"/>
      <c r="G283" s="58">
        <v>105</v>
      </c>
      <c r="H283" s="143">
        <f t="shared" si="61"/>
        <v>0</v>
      </c>
      <c r="I283" s="143">
        <f t="shared" si="62"/>
        <v>0</v>
      </c>
      <c r="J283" s="143">
        <f t="shared" si="63"/>
        <v>0</v>
      </c>
      <c r="K283" s="143">
        <f t="shared" si="64"/>
        <v>0</v>
      </c>
      <c r="L283" s="142">
        <f t="shared" si="65"/>
        <v>0</v>
      </c>
    </row>
    <row r="284" spans="1:12">
      <c r="A284" s="23"/>
      <c r="B284" s="42" t="s">
        <v>389</v>
      </c>
      <c r="C284" s="73"/>
      <c r="D284" s="63">
        <v>20</v>
      </c>
      <c r="E284" s="73"/>
      <c r="F284" s="56"/>
      <c r="G284" s="58">
        <v>60</v>
      </c>
      <c r="H284" s="143">
        <f t="shared" si="61"/>
        <v>0</v>
      </c>
      <c r="I284" s="143">
        <f t="shared" si="62"/>
        <v>1200</v>
      </c>
      <c r="J284" s="143">
        <f t="shared" si="63"/>
        <v>0</v>
      </c>
      <c r="K284" s="143">
        <f t="shared" si="64"/>
        <v>0</v>
      </c>
      <c r="L284" s="142">
        <f t="shared" si="65"/>
        <v>1200</v>
      </c>
    </row>
    <row r="285" spans="1:12">
      <c r="A285" s="23"/>
      <c r="B285" s="42" t="s">
        <v>390</v>
      </c>
      <c r="C285" s="73"/>
      <c r="D285" s="63">
        <v>0</v>
      </c>
      <c r="E285" s="73"/>
      <c r="F285" s="56"/>
      <c r="G285" s="58">
        <v>38</v>
      </c>
      <c r="H285" s="143">
        <f t="shared" si="61"/>
        <v>0</v>
      </c>
      <c r="I285" s="143">
        <f t="shared" si="62"/>
        <v>0</v>
      </c>
      <c r="J285" s="143">
        <f t="shared" si="63"/>
        <v>0</v>
      </c>
      <c r="K285" s="143">
        <f t="shared" si="64"/>
        <v>0</v>
      </c>
      <c r="L285" s="142">
        <f t="shared" si="65"/>
        <v>0</v>
      </c>
    </row>
    <row r="286" spans="1:12" ht="12.75" customHeight="1">
      <c r="A286" s="23"/>
      <c r="B286" s="42" t="s">
        <v>391</v>
      </c>
      <c r="C286" s="73"/>
      <c r="D286" s="63">
        <v>1</v>
      </c>
      <c r="E286" s="73"/>
      <c r="F286" s="56"/>
      <c r="G286" s="58">
        <v>18</v>
      </c>
      <c r="H286" s="143">
        <f t="shared" si="61"/>
        <v>0</v>
      </c>
      <c r="I286" s="143">
        <f t="shared" si="62"/>
        <v>18</v>
      </c>
      <c r="J286" s="143">
        <f t="shared" si="63"/>
        <v>0</v>
      </c>
      <c r="K286" s="143">
        <f t="shared" si="64"/>
        <v>0</v>
      </c>
      <c r="L286" s="142">
        <f t="shared" si="65"/>
        <v>18</v>
      </c>
    </row>
    <row r="287" spans="1:12">
      <c r="A287" s="23"/>
      <c r="B287" s="42" t="s">
        <v>392</v>
      </c>
      <c r="C287" s="73"/>
      <c r="D287" s="63">
        <v>2</v>
      </c>
      <c r="E287" s="73"/>
      <c r="F287" s="56"/>
      <c r="G287" s="58">
        <v>165</v>
      </c>
      <c r="H287" s="143">
        <f t="shared" si="61"/>
        <v>0</v>
      </c>
      <c r="I287" s="143">
        <f t="shared" si="62"/>
        <v>330</v>
      </c>
      <c r="J287" s="143">
        <f t="shared" si="63"/>
        <v>0</v>
      </c>
      <c r="K287" s="143">
        <f t="shared" si="64"/>
        <v>0</v>
      </c>
      <c r="L287" s="142">
        <f t="shared" si="65"/>
        <v>330</v>
      </c>
    </row>
    <row r="288" spans="1:12" ht="12" customHeight="1">
      <c r="A288" s="23"/>
      <c r="B288" s="42" t="s">
        <v>393</v>
      </c>
      <c r="C288" s="73"/>
      <c r="D288" s="63">
        <v>5</v>
      </c>
      <c r="E288" s="73"/>
      <c r="F288" s="56"/>
      <c r="G288" s="58">
        <v>80</v>
      </c>
      <c r="H288" s="143">
        <f t="shared" si="61"/>
        <v>0</v>
      </c>
      <c r="I288" s="143">
        <f t="shared" si="62"/>
        <v>400</v>
      </c>
      <c r="J288" s="143">
        <f t="shared" si="63"/>
        <v>0</v>
      </c>
      <c r="K288" s="143">
        <f t="shared" si="64"/>
        <v>0</v>
      </c>
      <c r="L288" s="142">
        <f t="shared" si="65"/>
        <v>400</v>
      </c>
    </row>
    <row r="289" spans="1:12" ht="12" customHeight="1">
      <c r="A289" s="23"/>
      <c r="B289" s="42" t="s">
        <v>394</v>
      </c>
      <c r="C289" s="73"/>
      <c r="D289" s="63">
        <v>10</v>
      </c>
      <c r="E289" s="73"/>
      <c r="F289" s="56"/>
      <c r="G289" s="58">
        <v>35</v>
      </c>
      <c r="H289" s="143">
        <f t="shared" si="61"/>
        <v>0</v>
      </c>
      <c r="I289" s="143">
        <f t="shared" si="62"/>
        <v>350</v>
      </c>
      <c r="J289" s="143">
        <f t="shared" si="63"/>
        <v>0</v>
      </c>
      <c r="K289" s="143">
        <f t="shared" si="64"/>
        <v>0</v>
      </c>
      <c r="L289" s="142">
        <f t="shared" si="65"/>
        <v>350</v>
      </c>
    </row>
    <row r="290" spans="1:12" ht="12.75" customHeight="1">
      <c r="A290" s="23"/>
      <c r="B290" s="42" t="s">
        <v>395</v>
      </c>
      <c r="C290" s="73"/>
      <c r="D290" s="63">
        <v>40</v>
      </c>
      <c r="E290" s="73"/>
      <c r="F290" s="56"/>
      <c r="G290" s="58">
        <v>155</v>
      </c>
      <c r="H290" s="143">
        <f t="shared" si="61"/>
        <v>0</v>
      </c>
      <c r="I290" s="143">
        <f t="shared" si="62"/>
        <v>6200</v>
      </c>
      <c r="J290" s="143">
        <f t="shared" si="63"/>
        <v>0</v>
      </c>
      <c r="K290" s="143">
        <f t="shared" si="64"/>
        <v>0</v>
      </c>
      <c r="L290" s="142">
        <f t="shared" si="65"/>
        <v>6200</v>
      </c>
    </row>
    <row r="291" spans="1:12" ht="12" customHeight="1">
      <c r="A291" s="23"/>
      <c r="B291" s="42" t="s">
        <v>396</v>
      </c>
      <c r="C291" s="73"/>
      <c r="D291" s="63">
        <v>6</v>
      </c>
      <c r="E291" s="63">
        <v>3</v>
      </c>
      <c r="F291" s="56"/>
      <c r="G291" s="58">
        <v>140.4</v>
      </c>
      <c r="H291" s="143">
        <f t="shared" si="61"/>
        <v>0</v>
      </c>
      <c r="I291" s="143">
        <f t="shared" si="62"/>
        <v>842.40000000000009</v>
      </c>
      <c r="J291" s="143">
        <f t="shared" si="63"/>
        <v>421.20000000000005</v>
      </c>
      <c r="K291" s="143">
        <f t="shared" si="64"/>
        <v>0</v>
      </c>
      <c r="L291" s="142">
        <f t="shared" si="65"/>
        <v>1263.6000000000001</v>
      </c>
    </row>
    <row r="292" spans="1:12" ht="12.75" customHeight="1">
      <c r="A292" s="23"/>
      <c r="B292" s="43" t="s">
        <v>397</v>
      </c>
      <c r="C292" s="63">
        <v>100</v>
      </c>
      <c r="D292" s="59">
        <v>20</v>
      </c>
      <c r="E292" s="73"/>
      <c r="F292" s="56"/>
      <c r="G292" s="58">
        <v>39</v>
      </c>
      <c r="H292" s="143">
        <f t="shared" si="61"/>
        <v>3900</v>
      </c>
      <c r="I292" s="143">
        <f t="shared" si="62"/>
        <v>780</v>
      </c>
      <c r="J292" s="143">
        <f t="shared" si="63"/>
        <v>0</v>
      </c>
      <c r="K292" s="143">
        <f t="shared" si="64"/>
        <v>0</v>
      </c>
      <c r="L292" s="142">
        <f t="shared" si="65"/>
        <v>4680</v>
      </c>
    </row>
    <row r="293" spans="1:12" ht="13.5" customHeight="1">
      <c r="A293" s="23"/>
      <c r="B293" s="42" t="s">
        <v>398</v>
      </c>
      <c r="C293" s="73"/>
      <c r="D293" s="63">
        <v>0</v>
      </c>
      <c r="E293" s="73"/>
      <c r="F293" s="56"/>
      <c r="G293" s="58">
        <v>8</v>
      </c>
      <c r="H293" s="143">
        <f t="shared" si="61"/>
        <v>0</v>
      </c>
      <c r="I293" s="143">
        <f t="shared" si="62"/>
        <v>0</v>
      </c>
      <c r="J293" s="143">
        <f t="shared" si="63"/>
        <v>0</v>
      </c>
      <c r="K293" s="143">
        <f t="shared" si="64"/>
        <v>0</v>
      </c>
      <c r="L293" s="142">
        <f t="shared" si="65"/>
        <v>0</v>
      </c>
    </row>
    <row r="294" spans="1:12" ht="12" customHeight="1">
      <c r="A294" s="23"/>
      <c r="B294" s="42" t="s">
        <v>399</v>
      </c>
      <c r="C294" s="73"/>
      <c r="D294" s="63">
        <v>5</v>
      </c>
      <c r="E294" s="73"/>
      <c r="F294" s="56"/>
      <c r="G294" s="58">
        <v>185</v>
      </c>
      <c r="H294" s="143">
        <f t="shared" si="61"/>
        <v>0</v>
      </c>
      <c r="I294" s="143">
        <f t="shared" si="62"/>
        <v>925</v>
      </c>
      <c r="J294" s="143">
        <f t="shared" si="63"/>
        <v>0</v>
      </c>
      <c r="K294" s="143">
        <f t="shared" si="64"/>
        <v>0</v>
      </c>
      <c r="L294" s="142">
        <f t="shared" si="65"/>
        <v>925</v>
      </c>
    </row>
    <row r="295" spans="1:12" ht="12" customHeight="1">
      <c r="A295" s="23"/>
      <c r="B295" s="42" t="s">
        <v>400</v>
      </c>
      <c r="C295" s="73"/>
      <c r="D295" s="63">
        <v>5</v>
      </c>
      <c r="E295" s="73"/>
      <c r="F295" s="56"/>
      <c r="G295" s="58">
        <v>29.64</v>
      </c>
      <c r="H295" s="143">
        <f t="shared" si="61"/>
        <v>0</v>
      </c>
      <c r="I295" s="143">
        <f t="shared" si="62"/>
        <v>148.19999999999999</v>
      </c>
      <c r="J295" s="143">
        <f t="shared" si="63"/>
        <v>0</v>
      </c>
      <c r="K295" s="143">
        <f t="shared" si="64"/>
        <v>0</v>
      </c>
      <c r="L295" s="142">
        <f t="shared" si="65"/>
        <v>148.19999999999999</v>
      </c>
    </row>
    <row r="296" spans="1:12" ht="11.25" customHeight="1">
      <c r="A296" s="23"/>
      <c r="B296" s="42" t="s">
        <v>401</v>
      </c>
      <c r="C296" s="73"/>
      <c r="D296" s="63">
        <v>15</v>
      </c>
      <c r="E296" s="73"/>
      <c r="F296" s="56"/>
      <c r="G296" s="58">
        <v>240</v>
      </c>
      <c r="H296" s="143">
        <f t="shared" si="61"/>
        <v>0</v>
      </c>
      <c r="I296" s="143">
        <f t="shared" si="62"/>
        <v>3600</v>
      </c>
      <c r="J296" s="143">
        <f t="shared" si="63"/>
        <v>0</v>
      </c>
      <c r="K296" s="143">
        <f t="shared" si="64"/>
        <v>0</v>
      </c>
      <c r="L296" s="142">
        <f t="shared" si="65"/>
        <v>3600</v>
      </c>
    </row>
    <row r="297" spans="1:12" ht="12" customHeight="1">
      <c r="A297" s="23"/>
      <c r="B297" s="42" t="s">
        <v>402</v>
      </c>
      <c r="C297" s="73"/>
      <c r="D297" s="63">
        <v>3</v>
      </c>
      <c r="E297" s="73"/>
      <c r="F297" s="56"/>
      <c r="G297" s="58">
        <v>25</v>
      </c>
      <c r="H297" s="143">
        <f t="shared" si="61"/>
        <v>0</v>
      </c>
      <c r="I297" s="143">
        <f t="shared" si="62"/>
        <v>75</v>
      </c>
      <c r="J297" s="143">
        <f t="shared" si="63"/>
        <v>0</v>
      </c>
      <c r="K297" s="143">
        <f t="shared" si="64"/>
        <v>0</v>
      </c>
      <c r="L297" s="142">
        <f t="shared" si="65"/>
        <v>75</v>
      </c>
    </row>
    <row r="298" spans="1:12" ht="12" customHeight="1">
      <c r="A298" s="23"/>
      <c r="B298" s="42" t="s">
        <v>403</v>
      </c>
      <c r="C298" s="73"/>
      <c r="D298" s="63">
        <v>8</v>
      </c>
      <c r="E298" s="73"/>
      <c r="F298" s="56"/>
      <c r="G298" s="58">
        <v>75</v>
      </c>
      <c r="H298" s="143">
        <f t="shared" si="61"/>
        <v>0</v>
      </c>
      <c r="I298" s="143">
        <f t="shared" si="62"/>
        <v>600</v>
      </c>
      <c r="J298" s="143">
        <f t="shared" si="63"/>
        <v>0</v>
      </c>
      <c r="K298" s="143">
        <f t="shared" si="64"/>
        <v>0</v>
      </c>
      <c r="L298" s="142">
        <f t="shared" si="65"/>
        <v>600</v>
      </c>
    </row>
    <row r="299" spans="1:12" ht="12.75" customHeight="1">
      <c r="A299" s="23"/>
      <c r="B299" s="42" t="s">
        <v>404</v>
      </c>
      <c r="C299" s="63">
        <v>30</v>
      </c>
      <c r="D299" s="73"/>
      <c r="E299" s="73"/>
      <c r="F299" s="56"/>
      <c r="G299" s="58">
        <v>35</v>
      </c>
      <c r="H299" s="143">
        <f t="shared" si="61"/>
        <v>1050</v>
      </c>
      <c r="I299" s="143">
        <f t="shared" si="62"/>
        <v>0</v>
      </c>
      <c r="J299" s="143">
        <f t="shared" si="63"/>
        <v>0</v>
      </c>
      <c r="K299" s="143">
        <f t="shared" si="64"/>
        <v>0</v>
      </c>
      <c r="L299" s="142">
        <f t="shared" si="65"/>
        <v>1050</v>
      </c>
    </row>
    <row r="300" spans="1:12" ht="21" customHeight="1">
      <c r="A300" s="23"/>
      <c r="B300" s="42" t="s">
        <v>405</v>
      </c>
      <c r="C300" s="63">
        <v>5</v>
      </c>
      <c r="D300" s="73"/>
      <c r="E300" s="73"/>
      <c r="F300" s="56"/>
      <c r="G300" s="58">
        <v>95</v>
      </c>
      <c r="H300" s="143">
        <f t="shared" si="61"/>
        <v>475</v>
      </c>
      <c r="I300" s="143">
        <f t="shared" si="62"/>
        <v>0</v>
      </c>
      <c r="J300" s="143">
        <f t="shared" si="63"/>
        <v>0</v>
      </c>
      <c r="K300" s="143">
        <f t="shared" si="64"/>
        <v>0</v>
      </c>
      <c r="L300" s="142">
        <f t="shared" si="65"/>
        <v>475</v>
      </c>
    </row>
    <row r="301" spans="1:12" ht="12" customHeight="1">
      <c r="A301" s="23"/>
      <c r="B301" s="42" t="s">
        <v>406</v>
      </c>
      <c r="C301" s="63">
        <v>5</v>
      </c>
      <c r="D301" s="73"/>
      <c r="E301" s="73"/>
      <c r="F301" s="56"/>
      <c r="G301" s="58">
        <v>237.6</v>
      </c>
      <c r="H301" s="143">
        <f t="shared" si="61"/>
        <v>1188</v>
      </c>
      <c r="I301" s="143">
        <f t="shared" si="62"/>
        <v>0</v>
      </c>
      <c r="J301" s="143">
        <f t="shared" si="63"/>
        <v>0</v>
      </c>
      <c r="K301" s="143">
        <f t="shared" si="64"/>
        <v>0</v>
      </c>
      <c r="L301" s="142">
        <f t="shared" si="65"/>
        <v>1188</v>
      </c>
    </row>
    <row r="302" spans="1:12" ht="12" customHeight="1">
      <c r="A302" s="23"/>
      <c r="B302" s="42" t="s">
        <v>407</v>
      </c>
      <c r="C302" s="73"/>
      <c r="D302" s="63">
        <v>30</v>
      </c>
      <c r="E302" s="73"/>
      <c r="F302" s="56"/>
      <c r="G302" s="58">
        <v>245</v>
      </c>
      <c r="H302" s="143">
        <f t="shared" si="61"/>
        <v>0</v>
      </c>
      <c r="I302" s="143">
        <f t="shared" si="62"/>
        <v>7350</v>
      </c>
      <c r="J302" s="143">
        <f t="shared" si="63"/>
        <v>0</v>
      </c>
      <c r="K302" s="143">
        <f t="shared" si="64"/>
        <v>0</v>
      </c>
      <c r="L302" s="142">
        <f t="shared" si="65"/>
        <v>7350</v>
      </c>
    </row>
    <row r="303" spans="1:12" ht="12" customHeight="1">
      <c r="A303" s="23"/>
      <c r="B303" s="42" t="s">
        <v>408</v>
      </c>
      <c r="C303" s="73"/>
      <c r="D303" s="63">
        <v>2</v>
      </c>
      <c r="E303" s="73"/>
      <c r="F303" s="56"/>
      <c r="G303" s="58">
        <v>30</v>
      </c>
      <c r="H303" s="143">
        <f t="shared" si="61"/>
        <v>0</v>
      </c>
      <c r="I303" s="143">
        <f t="shared" si="62"/>
        <v>60</v>
      </c>
      <c r="J303" s="143">
        <f t="shared" si="63"/>
        <v>0</v>
      </c>
      <c r="K303" s="143">
        <f t="shared" si="64"/>
        <v>0</v>
      </c>
      <c r="L303" s="142">
        <f t="shared" si="65"/>
        <v>60</v>
      </c>
    </row>
    <row r="304" spans="1:12" ht="12.75" customHeight="1">
      <c r="A304" s="2"/>
      <c r="B304" s="57" t="s">
        <v>409</v>
      </c>
      <c r="C304" s="73"/>
      <c r="D304" s="63">
        <v>100</v>
      </c>
      <c r="E304" s="73"/>
      <c r="F304" s="56"/>
      <c r="G304" s="58">
        <v>20</v>
      </c>
      <c r="H304" s="143">
        <f t="shared" si="61"/>
        <v>0</v>
      </c>
      <c r="I304" s="143">
        <f t="shared" si="62"/>
        <v>2000</v>
      </c>
      <c r="J304" s="143">
        <f t="shared" si="63"/>
        <v>0</v>
      </c>
      <c r="K304" s="143">
        <f t="shared" si="64"/>
        <v>0</v>
      </c>
      <c r="L304" s="142">
        <f t="shared" si="65"/>
        <v>2000</v>
      </c>
    </row>
    <row r="305" spans="1:12" ht="11.25" customHeight="1">
      <c r="A305" s="2"/>
      <c r="B305" s="42" t="s">
        <v>410</v>
      </c>
      <c r="C305" s="73"/>
      <c r="D305" s="63">
        <v>5</v>
      </c>
      <c r="E305" s="73"/>
      <c r="F305" s="56"/>
      <c r="G305" s="58">
        <v>8</v>
      </c>
      <c r="H305" s="143">
        <f t="shared" si="61"/>
        <v>0</v>
      </c>
      <c r="I305" s="143">
        <f t="shared" si="62"/>
        <v>40</v>
      </c>
      <c r="J305" s="143">
        <f t="shared" si="63"/>
        <v>0</v>
      </c>
      <c r="K305" s="143">
        <f t="shared" si="64"/>
        <v>0</v>
      </c>
      <c r="L305" s="142">
        <f t="shared" si="65"/>
        <v>40</v>
      </c>
    </row>
    <row r="306" spans="1:12" ht="12" customHeight="1">
      <c r="A306" s="2"/>
      <c r="B306" s="42" t="s">
        <v>411</v>
      </c>
      <c r="C306" s="73"/>
      <c r="D306" s="63">
        <v>4</v>
      </c>
      <c r="E306" s="73"/>
      <c r="F306" s="56"/>
      <c r="G306" s="58">
        <v>15</v>
      </c>
      <c r="H306" s="143">
        <f t="shared" si="61"/>
        <v>0</v>
      </c>
      <c r="I306" s="143">
        <f t="shared" si="62"/>
        <v>60</v>
      </c>
      <c r="J306" s="143">
        <f t="shared" si="63"/>
        <v>0</v>
      </c>
      <c r="K306" s="143">
        <f t="shared" si="64"/>
        <v>0</v>
      </c>
      <c r="L306" s="142">
        <f t="shared" si="65"/>
        <v>60</v>
      </c>
    </row>
    <row r="307" spans="1:12" ht="12" customHeight="1">
      <c r="A307" s="2"/>
      <c r="B307" s="42" t="s">
        <v>412</v>
      </c>
      <c r="C307" s="73"/>
      <c r="D307" s="63">
        <v>2</v>
      </c>
      <c r="E307" s="73"/>
      <c r="F307" s="56"/>
      <c r="G307" s="58">
        <v>35</v>
      </c>
      <c r="H307" s="143">
        <f t="shared" si="61"/>
        <v>0</v>
      </c>
      <c r="I307" s="143">
        <f t="shared" si="62"/>
        <v>70</v>
      </c>
      <c r="J307" s="143">
        <f t="shared" si="63"/>
        <v>0</v>
      </c>
      <c r="K307" s="143">
        <f t="shared" si="64"/>
        <v>0</v>
      </c>
      <c r="L307" s="142">
        <f t="shared" si="65"/>
        <v>70</v>
      </c>
    </row>
    <row r="308" spans="1:12" ht="12.75" customHeight="1">
      <c r="A308" s="2"/>
      <c r="B308" s="32" t="s">
        <v>413</v>
      </c>
      <c r="C308" s="73"/>
      <c r="D308" s="59">
        <v>40</v>
      </c>
      <c r="E308" s="73"/>
      <c r="F308" s="73"/>
      <c r="G308" s="58">
        <v>10</v>
      </c>
      <c r="H308" s="143">
        <f t="shared" si="61"/>
        <v>0</v>
      </c>
      <c r="I308" s="143">
        <f t="shared" si="62"/>
        <v>400</v>
      </c>
      <c r="J308" s="143">
        <f t="shared" si="63"/>
        <v>0</v>
      </c>
      <c r="K308" s="143">
        <f t="shared" si="64"/>
        <v>0</v>
      </c>
      <c r="L308" s="142">
        <f t="shared" si="65"/>
        <v>400</v>
      </c>
    </row>
    <row r="309" spans="1:12" ht="11.25" customHeight="1">
      <c r="A309" s="2"/>
      <c r="B309" s="44" t="s">
        <v>414</v>
      </c>
      <c r="C309" s="63">
        <v>5</v>
      </c>
      <c r="D309" s="73"/>
      <c r="E309" s="73"/>
      <c r="F309" s="56"/>
      <c r="G309" s="58">
        <v>32.4</v>
      </c>
      <c r="H309" s="143">
        <f t="shared" si="61"/>
        <v>162</v>
      </c>
      <c r="I309" s="143">
        <f t="shared" si="62"/>
        <v>0</v>
      </c>
      <c r="J309" s="143">
        <f t="shared" si="63"/>
        <v>0</v>
      </c>
      <c r="K309" s="143">
        <f t="shared" si="64"/>
        <v>0</v>
      </c>
      <c r="L309" s="142">
        <f t="shared" si="65"/>
        <v>162</v>
      </c>
    </row>
    <row r="310" spans="1:12" ht="11.25" customHeight="1">
      <c r="A310" s="15"/>
      <c r="B310" s="44" t="s">
        <v>415</v>
      </c>
      <c r="C310" s="73"/>
      <c r="D310" s="63">
        <v>1</v>
      </c>
      <c r="E310" s="73"/>
      <c r="F310" s="56"/>
      <c r="G310" s="58">
        <v>50</v>
      </c>
      <c r="H310" s="143">
        <f t="shared" si="61"/>
        <v>0</v>
      </c>
      <c r="I310" s="143">
        <f t="shared" si="62"/>
        <v>50</v>
      </c>
      <c r="J310" s="143">
        <f t="shared" si="63"/>
        <v>0</v>
      </c>
      <c r="K310" s="143">
        <f t="shared" si="64"/>
        <v>0</v>
      </c>
      <c r="L310" s="142">
        <f t="shared" si="65"/>
        <v>50</v>
      </c>
    </row>
    <row r="311" spans="1:12" ht="12.75" customHeight="1">
      <c r="A311" s="15"/>
      <c r="B311" s="44" t="s">
        <v>416</v>
      </c>
      <c r="C311" s="63">
        <v>20</v>
      </c>
      <c r="D311" s="73"/>
      <c r="E311" s="73"/>
      <c r="F311" s="56"/>
      <c r="G311" s="58">
        <v>800</v>
      </c>
      <c r="H311" s="143">
        <f t="shared" si="61"/>
        <v>16000</v>
      </c>
      <c r="I311" s="143">
        <f t="shared" si="62"/>
        <v>0</v>
      </c>
      <c r="J311" s="143">
        <f t="shared" si="63"/>
        <v>0</v>
      </c>
      <c r="K311" s="143">
        <f t="shared" si="64"/>
        <v>0</v>
      </c>
      <c r="L311" s="142">
        <f t="shared" si="65"/>
        <v>16000</v>
      </c>
    </row>
    <row r="312" spans="1:12" ht="12.75" customHeight="1">
      <c r="A312" s="15"/>
      <c r="B312" s="44" t="s">
        <v>417</v>
      </c>
      <c r="C312" s="63">
        <v>150</v>
      </c>
      <c r="D312" s="63">
        <v>150</v>
      </c>
      <c r="E312" s="73"/>
      <c r="F312" s="56"/>
      <c r="G312" s="58">
        <v>19</v>
      </c>
      <c r="H312" s="143">
        <f t="shared" si="61"/>
        <v>2850</v>
      </c>
      <c r="I312" s="143">
        <f t="shared" si="62"/>
        <v>2850</v>
      </c>
      <c r="J312" s="143">
        <f t="shared" si="63"/>
        <v>0</v>
      </c>
      <c r="K312" s="143">
        <f t="shared" si="64"/>
        <v>0</v>
      </c>
      <c r="L312" s="142">
        <f t="shared" si="65"/>
        <v>5700</v>
      </c>
    </row>
    <row r="313" spans="1:12" ht="11.25" customHeight="1">
      <c r="A313" s="15"/>
      <c r="B313" s="44" t="s">
        <v>418</v>
      </c>
      <c r="C313" s="63">
        <v>12</v>
      </c>
      <c r="D313" s="73"/>
      <c r="E313" s="73"/>
      <c r="F313" s="74"/>
      <c r="G313" s="58">
        <v>120</v>
      </c>
      <c r="H313" s="143">
        <f t="shared" si="61"/>
        <v>1440</v>
      </c>
      <c r="I313" s="143">
        <f t="shared" si="62"/>
        <v>0</v>
      </c>
      <c r="J313" s="143">
        <f t="shared" si="63"/>
        <v>0</v>
      </c>
      <c r="K313" s="143">
        <f t="shared" si="64"/>
        <v>0</v>
      </c>
      <c r="L313" s="142">
        <f t="shared" si="65"/>
        <v>1440</v>
      </c>
    </row>
    <row r="314" spans="1:12" ht="12" customHeight="1">
      <c r="A314" s="15"/>
      <c r="B314" s="44" t="s">
        <v>419</v>
      </c>
      <c r="C314" s="63">
        <v>2</v>
      </c>
      <c r="D314" s="73"/>
      <c r="E314" s="73"/>
      <c r="F314" s="74"/>
      <c r="G314" s="58">
        <v>147.96</v>
      </c>
      <c r="H314" s="143">
        <f t="shared" si="61"/>
        <v>295.92</v>
      </c>
      <c r="I314" s="143">
        <f t="shared" si="62"/>
        <v>0</v>
      </c>
      <c r="J314" s="143">
        <f t="shared" si="63"/>
        <v>0</v>
      </c>
      <c r="K314" s="143">
        <f t="shared" si="64"/>
        <v>0</v>
      </c>
      <c r="L314" s="142">
        <f t="shared" si="65"/>
        <v>295.92</v>
      </c>
    </row>
    <row r="315" spans="1:12" ht="13.5" customHeight="1">
      <c r="A315" s="15"/>
      <c r="B315" s="44" t="s">
        <v>420</v>
      </c>
      <c r="C315" s="73"/>
      <c r="D315" s="63">
        <v>24</v>
      </c>
      <c r="E315" s="63">
        <v>360</v>
      </c>
      <c r="F315" s="74"/>
      <c r="G315" s="58">
        <v>29.88</v>
      </c>
      <c r="H315" s="143">
        <f t="shared" si="61"/>
        <v>0</v>
      </c>
      <c r="I315" s="143">
        <f t="shared" si="62"/>
        <v>717.12</v>
      </c>
      <c r="J315" s="143">
        <f t="shared" si="63"/>
        <v>10756.8</v>
      </c>
      <c r="K315" s="143">
        <f t="shared" si="64"/>
        <v>0</v>
      </c>
      <c r="L315" s="142">
        <f t="shared" si="65"/>
        <v>11473.92</v>
      </c>
    </row>
    <row r="316" spans="1:12" ht="12" customHeight="1">
      <c r="A316" s="15"/>
      <c r="B316" s="44" t="s">
        <v>421</v>
      </c>
      <c r="C316" s="73"/>
      <c r="D316" s="63">
        <v>45</v>
      </c>
      <c r="E316" s="73"/>
      <c r="F316" s="74"/>
      <c r="G316" s="58">
        <v>26.04</v>
      </c>
      <c r="H316" s="143">
        <f t="shared" si="61"/>
        <v>0</v>
      </c>
      <c r="I316" s="143">
        <f t="shared" si="62"/>
        <v>1171.8</v>
      </c>
      <c r="J316" s="143">
        <f t="shared" si="63"/>
        <v>0</v>
      </c>
      <c r="K316" s="143">
        <f t="shared" si="64"/>
        <v>0</v>
      </c>
      <c r="L316" s="142">
        <f t="shared" si="65"/>
        <v>1171.8</v>
      </c>
    </row>
    <row r="317" spans="1:12" ht="12" customHeight="1">
      <c r="A317" s="15"/>
      <c r="B317" s="44" t="s">
        <v>422</v>
      </c>
      <c r="C317" s="73"/>
      <c r="D317" s="63">
        <v>50</v>
      </c>
      <c r="E317" s="73"/>
      <c r="F317" s="74"/>
      <c r="G317" s="58">
        <v>175</v>
      </c>
      <c r="H317" s="143">
        <f t="shared" si="61"/>
        <v>0</v>
      </c>
      <c r="I317" s="143">
        <f t="shared" si="62"/>
        <v>8750</v>
      </c>
      <c r="J317" s="143">
        <f t="shared" si="63"/>
        <v>0</v>
      </c>
      <c r="K317" s="143">
        <f t="shared" si="64"/>
        <v>0</v>
      </c>
      <c r="L317" s="142">
        <f t="shared" si="65"/>
        <v>8750</v>
      </c>
    </row>
    <row r="318" spans="1:12" ht="13.5" customHeight="1">
      <c r="A318" s="15"/>
      <c r="B318" s="44" t="s">
        <v>423</v>
      </c>
      <c r="C318" s="63">
        <v>360</v>
      </c>
      <c r="D318" s="63">
        <v>360</v>
      </c>
      <c r="E318" s="73"/>
      <c r="F318" s="56"/>
      <c r="G318" s="58">
        <v>19</v>
      </c>
      <c r="H318" s="143">
        <f t="shared" si="61"/>
        <v>6840</v>
      </c>
      <c r="I318" s="143">
        <f t="shared" si="62"/>
        <v>6840</v>
      </c>
      <c r="J318" s="143">
        <f t="shared" si="63"/>
        <v>0</v>
      </c>
      <c r="K318" s="143">
        <f t="shared" si="64"/>
        <v>0</v>
      </c>
      <c r="L318" s="142">
        <f t="shared" si="65"/>
        <v>13680</v>
      </c>
    </row>
    <row r="319" spans="1:12" ht="12" customHeight="1">
      <c r="A319" s="15"/>
      <c r="B319" s="44" t="s">
        <v>424</v>
      </c>
      <c r="C319" s="73"/>
      <c r="D319" s="63">
        <v>10</v>
      </c>
      <c r="E319" s="73"/>
      <c r="F319" s="56"/>
      <c r="G319" s="58">
        <v>16</v>
      </c>
      <c r="H319" s="143">
        <f t="shared" si="61"/>
        <v>0</v>
      </c>
      <c r="I319" s="143">
        <f t="shared" si="62"/>
        <v>160</v>
      </c>
      <c r="J319" s="143">
        <f t="shared" si="63"/>
        <v>0</v>
      </c>
      <c r="K319" s="143">
        <f t="shared" si="64"/>
        <v>0</v>
      </c>
      <c r="L319" s="142">
        <f t="shared" si="65"/>
        <v>160</v>
      </c>
    </row>
    <row r="320" spans="1:12" ht="12" customHeight="1">
      <c r="A320" s="15"/>
      <c r="B320" s="32" t="s">
        <v>425</v>
      </c>
      <c r="C320" s="63">
        <v>24</v>
      </c>
      <c r="D320" s="62"/>
      <c r="E320" s="73"/>
      <c r="F320" s="56"/>
      <c r="G320" s="58">
        <v>150</v>
      </c>
      <c r="H320" s="143">
        <f t="shared" si="61"/>
        <v>3600</v>
      </c>
      <c r="I320" s="143">
        <f t="shared" si="62"/>
        <v>0</v>
      </c>
      <c r="J320" s="143">
        <f t="shared" si="63"/>
        <v>0</v>
      </c>
      <c r="K320" s="143">
        <f t="shared" si="64"/>
        <v>0</v>
      </c>
      <c r="L320" s="142">
        <f t="shared" si="65"/>
        <v>3600</v>
      </c>
    </row>
    <row r="321" spans="1:12" ht="12" customHeight="1">
      <c r="A321" s="15"/>
      <c r="B321" s="32" t="s">
        <v>426</v>
      </c>
      <c r="C321" s="73"/>
      <c r="D321" s="59">
        <v>100</v>
      </c>
      <c r="E321" s="73"/>
      <c r="F321" s="56"/>
      <c r="G321" s="58">
        <v>10</v>
      </c>
      <c r="H321" s="143">
        <f t="shared" si="61"/>
        <v>0</v>
      </c>
      <c r="I321" s="143">
        <f t="shared" si="62"/>
        <v>1000</v>
      </c>
      <c r="J321" s="143">
        <f t="shared" si="63"/>
        <v>0</v>
      </c>
      <c r="K321" s="143">
        <f t="shared" si="64"/>
        <v>0</v>
      </c>
      <c r="L321" s="142">
        <f t="shared" si="65"/>
        <v>1000</v>
      </c>
    </row>
    <row r="322" spans="1:12">
      <c r="A322" s="28"/>
      <c r="B322" s="2" t="s">
        <v>427</v>
      </c>
      <c r="C322" s="63">
        <v>8</v>
      </c>
      <c r="D322" s="73"/>
      <c r="E322" s="73"/>
      <c r="F322" s="56"/>
      <c r="G322" s="58">
        <v>2200</v>
      </c>
      <c r="H322" s="143">
        <f>C322*G322</f>
        <v>17600</v>
      </c>
      <c r="I322" s="143">
        <f>D322*G322</f>
        <v>0</v>
      </c>
      <c r="J322" s="143">
        <f t="shared" ref="J322:J327" si="66">E322*G322</f>
        <v>0</v>
      </c>
      <c r="K322" s="143">
        <f t="shared" ref="K322:K327" si="67">F322*G322</f>
        <v>0</v>
      </c>
      <c r="L322" s="142">
        <f>SUM(H322:K322)</f>
        <v>17600</v>
      </c>
    </row>
    <row r="323" spans="1:12">
      <c r="A323" s="2"/>
      <c r="B323" s="7" t="s">
        <v>373</v>
      </c>
      <c r="C323" s="73"/>
      <c r="D323" s="63">
        <v>1800</v>
      </c>
      <c r="E323" s="73"/>
      <c r="F323" s="56"/>
      <c r="G323" s="58">
        <v>20</v>
      </c>
      <c r="H323" s="143">
        <f>C323*G323</f>
        <v>0</v>
      </c>
      <c r="I323" s="143">
        <f>D323*G323</f>
        <v>36000</v>
      </c>
      <c r="J323" s="143">
        <f t="shared" si="66"/>
        <v>0</v>
      </c>
      <c r="K323" s="143">
        <f t="shared" si="67"/>
        <v>0</v>
      </c>
      <c r="L323" s="142">
        <f>SUM(H323:K323)</f>
        <v>36000</v>
      </c>
    </row>
    <row r="324" spans="1:12">
      <c r="A324" s="2"/>
      <c r="B324" s="2" t="s">
        <v>428</v>
      </c>
      <c r="C324" s="73"/>
      <c r="D324" s="63">
        <v>24</v>
      </c>
      <c r="E324" s="63">
        <v>8</v>
      </c>
      <c r="F324" s="56"/>
      <c r="G324" s="58">
        <v>160</v>
      </c>
      <c r="H324" s="143">
        <f>C324*G324</f>
        <v>0</v>
      </c>
      <c r="I324" s="143">
        <f>D324*G324</f>
        <v>3840</v>
      </c>
      <c r="J324" s="143">
        <f t="shared" si="66"/>
        <v>1280</v>
      </c>
      <c r="K324" s="143">
        <f t="shared" si="67"/>
        <v>0</v>
      </c>
      <c r="L324" s="142">
        <f>SUM(H324:K324)</f>
        <v>5120</v>
      </c>
    </row>
    <row r="325" spans="1:12">
      <c r="A325" s="2"/>
      <c r="B325" s="2" t="s">
        <v>429</v>
      </c>
      <c r="C325" s="73"/>
      <c r="D325" s="63">
        <v>5</v>
      </c>
      <c r="E325" s="73"/>
      <c r="F325" s="56"/>
      <c r="G325" s="58">
        <v>332.5</v>
      </c>
      <c r="H325" s="143">
        <f>C325*G325</f>
        <v>0</v>
      </c>
      <c r="I325" s="143">
        <f>D325*G325</f>
        <v>1662.5</v>
      </c>
      <c r="J325" s="143">
        <f t="shared" si="66"/>
        <v>0</v>
      </c>
      <c r="K325" s="143">
        <f t="shared" si="67"/>
        <v>0</v>
      </c>
      <c r="L325" s="142">
        <f>SUM(H325:K325)</f>
        <v>1662.5</v>
      </c>
    </row>
    <row r="326" spans="1:12">
      <c r="A326" s="2"/>
      <c r="B326" s="2" t="s">
        <v>430</v>
      </c>
      <c r="C326" s="63">
        <v>4</v>
      </c>
      <c r="D326" s="73"/>
      <c r="E326" s="73"/>
      <c r="F326" s="56"/>
      <c r="G326" s="58">
        <v>3200</v>
      </c>
      <c r="H326" s="143">
        <f>C326*G326</f>
        <v>12800</v>
      </c>
      <c r="I326" s="143">
        <f>D326*G326</f>
        <v>0</v>
      </c>
      <c r="J326" s="143">
        <f t="shared" si="66"/>
        <v>0</v>
      </c>
      <c r="K326" s="143">
        <f t="shared" si="67"/>
        <v>0</v>
      </c>
      <c r="L326" s="142">
        <f>SUM(H326:K326)</f>
        <v>12800</v>
      </c>
    </row>
    <row r="327" spans="1:12">
      <c r="A327" s="15"/>
      <c r="B327" s="5" t="s">
        <v>431</v>
      </c>
      <c r="C327" s="73"/>
      <c r="D327" s="63">
        <v>5</v>
      </c>
      <c r="E327" s="73"/>
      <c r="F327" s="56"/>
      <c r="G327" s="58">
        <v>18</v>
      </c>
      <c r="H327" s="143">
        <f t="shared" ref="H327:H335" si="68">C327*G327</f>
        <v>0</v>
      </c>
      <c r="I327" s="143">
        <f t="shared" ref="I327:I335" si="69">D327*G327</f>
        <v>90</v>
      </c>
      <c r="J327" s="143">
        <f t="shared" si="66"/>
        <v>0</v>
      </c>
      <c r="K327" s="143">
        <f t="shared" si="67"/>
        <v>0</v>
      </c>
      <c r="L327" s="142">
        <f t="shared" ref="L327:L335" si="70">SUM(H327:K327)</f>
        <v>90</v>
      </c>
    </row>
    <row r="328" spans="1:12">
      <c r="A328" s="15"/>
      <c r="B328" s="5" t="s">
        <v>432</v>
      </c>
      <c r="C328" s="73"/>
      <c r="D328" s="63">
        <v>2</v>
      </c>
      <c r="E328" s="73"/>
      <c r="F328" s="56"/>
      <c r="G328" s="58">
        <v>320</v>
      </c>
      <c r="H328" s="143">
        <f t="shared" si="68"/>
        <v>0</v>
      </c>
      <c r="I328" s="143">
        <f t="shared" si="69"/>
        <v>640</v>
      </c>
      <c r="J328" s="143">
        <f t="shared" ref="J328:J335" si="71">E328*G328</f>
        <v>0</v>
      </c>
      <c r="K328" s="143">
        <f t="shared" ref="K328:K335" si="72">F328*G328</f>
        <v>0</v>
      </c>
      <c r="L328" s="142">
        <f t="shared" si="70"/>
        <v>640</v>
      </c>
    </row>
    <row r="329" spans="1:12">
      <c r="A329" s="15"/>
      <c r="B329" s="5" t="s">
        <v>433</v>
      </c>
      <c r="C329" s="73"/>
      <c r="D329" s="63">
        <v>1</v>
      </c>
      <c r="E329" s="73"/>
      <c r="F329" s="56"/>
      <c r="G329" s="58">
        <v>400</v>
      </c>
      <c r="H329" s="143">
        <f t="shared" si="68"/>
        <v>0</v>
      </c>
      <c r="I329" s="143">
        <f t="shared" si="69"/>
        <v>400</v>
      </c>
      <c r="J329" s="143">
        <f t="shared" si="71"/>
        <v>0</v>
      </c>
      <c r="K329" s="143">
        <f t="shared" si="72"/>
        <v>0</v>
      </c>
      <c r="L329" s="142">
        <f t="shared" si="70"/>
        <v>400</v>
      </c>
    </row>
    <row r="330" spans="1:12">
      <c r="A330" s="15"/>
      <c r="B330" s="5" t="s">
        <v>434</v>
      </c>
      <c r="C330" s="73"/>
      <c r="D330" s="63">
        <v>5</v>
      </c>
      <c r="E330" s="73"/>
      <c r="F330" s="56"/>
      <c r="G330" s="58">
        <v>179</v>
      </c>
      <c r="H330" s="143">
        <f t="shared" si="68"/>
        <v>0</v>
      </c>
      <c r="I330" s="143">
        <f t="shared" si="69"/>
        <v>895</v>
      </c>
      <c r="J330" s="143">
        <f t="shared" si="71"/>
        <v>0</v>
      </c>
      <c r="K330" s="143">
        <f t="shared" si="72"/>
        <v>0</v>
      </c>
      <c r="L330" s="142">
        <f t="shared" si="70"/>
        <v>895</v>
      </c>
    </row>
    <row r="331" spans="1:12">
      <c r="A331" s="15"/>
      <c r="B331" s="5" t="s">
        <v>435</v>
      </c>
      <c r="C331" s="73"/>
      <c r="D331" s="63">
        <v>5</v>
      </c>
      <c r="E331" s="73"/>
      <c r="F331" s="56"/>
      <c r="G331" s="58">
        <v>302</v>
      </c>
      <c r="H331" s="143">
        <f t="shared" si="68"/>
        <v>0</v>
      </c>
      <c r="I331" s="143">
        <f t="shared" si="69"/>
        <v>1510</v>
      </c>
      <c r="J331" s="143">
        <f t="shared" si="71"/>
        <v>0</v>
      </c>
      <c r="K331" s="143">
        <f t="shared" si="72"/>
        <v>0</v>
      </c>
      <c r="L331" s="142">
        <f t="shared" si="70"/>
        <v>1510</v>
      </c>
    </row>
    <row r="332" spans="1:12">
      <c r="A332" s="15"/>
      <c r="B332" s="5" t="s">
        <v>436</v>
      </c>
      <c r="C332" s="73"/>
      <c r="D332" s="63">
        <v>3</v>
      </c>
      <c r="E332" s="73"/>
      <c r="F332" s="56"/>
      <c r="G332" s="58">
        <v>80</v>
      </c>
      <c r="H332" s="143">
        <f t="shared" si="68"/>
        <v>0</v>
      </c>
      <c r="I332" s="143">
        <f t="shared" si="69"/>
        <v>240</v>
      </c>
      <c r="J332" s="143">
        <f t="shared" si="71"/>
        <v>0</v>
      </c>
      <c r="K332" s="143">
        <f t="shared" si="72"/>
        <v>0</v>
      </c>
      <c r="L332" s="142">
        <f t="shared" si="70"/>
        <v>240</v>
      </c>
    </row>
    <row r="333" spans="1:12">
      <c r="A333" s="15"/>
      <c r="B333" s="5" t="s">
        <v>437</v>
      </c>
      <c r="C333" s="73"/>
      <c r="D333" s="63">
        <v>5</v>
      </c>
      <c r="E333" s="73"/>
      <c r="F333" s="56"/>
      <c r="G333" s="58">
        <v>24</v>
      </c>
      <c r="H333" s="143">
        <f t="shared" si="68"/>
        <v>0</v>
      </c>
      <c r="I333" s="143">
        <f t="shared" si="69"/>
        <v>120</v>
      </c>
      <c r="J333" s="143">
        <f t="shared" si="71"/>
        <v>0</v>
      </c>
      <c r="K333" s="143">
        <f t="shared" si="72"/>
        <v>0</v>
      </c>
      <c r="L333" s="142">
        <f t="shared" si="70"/>
        <v>120</v>
      </c>
    </row>
    <row r="334" spans="1:12">
      <c r="A334" s="15"/>
      <c r="B334" s="5" t="s">
        <v>438</v>
      </c>
      <c r="C334" s="73"/>
      <c r="D334" s="63">
        <v>1</v>
      </c>
      <c r="E334" s="73"/>
      <c r="F334" s="56"/>
      <c r="G334" s="58">
        <v>20</v>
      </c>
      <c r="H334" s="143">
        <f t="shared" si="68"/>
        <v>0</v>
      </c>
      <c r="I334" s="143">
        <f t="shared" si="69"/>
        <v>20</v>
      </c>
      <c r="J334" s="143">
        <f t="shared" si="71"/>
        <v>0</v>
      </c>
      <c r="K334" s="143">
        <f t="shared" si="72"/>
        <v>0</v>
      </c>
      <c r="L334" s="142">
        <f t="shared" si="70"/>
        <v>20</v>
      </c>
    </row>
    <row r="335" spans="1:12" ht="12.75" customHeight="1">
      <c r="A335" s="15"/>
      <c r="B335" s="44" t="s">
        <v>439</v>
      </c>
      <c r="C335" s="73"/>
      <c r="D335" s="63">
        <v>10</v>
      </c>
      <c r="E335" s="73"/>
      <c r="F335" s="56"/>
      <c r="G335" s="58">
        <v>35.4</v>
      </c>
      <c r="H335" s="143">
        <f t="shared" si="68"/>
        <v>0</v>
      </c>
      <c r="I335" s="143">
        <f t="shared" si="69"/>
        <v>354</v>
      </c>
      <c r="J335" s="143">
        <f t="shared" si="71"/>
        <v>0</v>
      </c>
      <c r="K335" s="143">
        <f t="shared" si="72"/>
        <v>0</v>
      </c>
      <c r="L335" s="142">
        <f t="shared" si="70"/>
        <v>354</v>
      </c>
    </row>
    <row r="336" spans="1:12" ht="24">
      <c r="A336" s="98" t="s">
        <v>58</v>
      </c>
      <c r="B336" s="99"/>
      <c r="C336" s="63"/>
      <c r="D336" s="63"/>
      <c r="E336" s="63"/>
      <c r="F336" s="63"/>
      <c r="G336" s="58"/>
      <c r="H336" s="144">
        <f>SUM(H271:H335)</f>
        <v>70920.92</v>
      </c>
      <c r="I336" s="144">
        <f>SUM(I271:I335)</f>
        <v>96683.02</v>
      </c>
      <c r="J336" s="144">
        <f>SUM(J271:J335)</f>
        <v>12458</v>
      </c>
      <c r="K336" s="144">
        <f>SUM(K271:K335)</f>
        <v>0</v>
      </c>
      <c r="L336" s="144">
        <f>SUM(L271:L335)</f>
        <v>180061.94</v>
      </c>
    </row>
    <row r="337" spans="1:12" ht="38.25">
      <c r="A337" s="36">
        <v>18</v>
      </c>
      <c r="B337" s="82" t="s">
        <v>319</v>
      </c>
      <c r="C337" s="73"/>
      <c r="D337" s="73"/>
      <c r="E337" s="73"/>
      <c r="F337" s="56"/>
      <c r="G337" s="48"/>
      <c r="H337" s="134"/>
      <c r="I337" s="134"/>
      <c r="J337" s="134"/>
      <c r="K337" s="134"/>
      <c r="L337" s="134"/>
    </row>
    <row r="338" spans="1:12">
      <c r="A338" s="4"/>
      <c r="B338" s="5" t="s">
        <v>19</v>
      </c>
      <c r="C338" s="59">
        <v>0</v>
      </c>
      <c r="D338" s="62"/>
      <c r="E338" s="73"/>
      <c r="F338" s="56"/>
      <c r="G338" s="58">
        <v>1163.5</v>
      </c>
      <c r="H338" s="143">
        <f t="shared" ref="H338:H345" si="73">C338*G338</f>
        <v>0</v>
      </c>
      <c r="I338" s="143">
        <f t="shared" ref="I338:I345" si="74">D338*G338</f>
        <v>0</v>
      </c>
      <c r="J338" s="143">
        <f t="shared" ref="J338:J345" si="75">E338*G338</f>
        <v>0</v>
      </c>
      <c r="K338" s="143">
        <f t="shared" ref="K338:K345" si="76">F338*G338</f>
        <v>0</v>
      </c>
      <c r="L338" s="142">
        <f t="shared" ref="L338:L345" si="77">SUM(H338:K338)</f>
        <v>0</v>
      </c>
    </row>
    <row r="339" spans="1:12">
      <c r="A339" s="4"/>
      <c r="B339" s="5" t="s">
        <v>316</v>
      </c>
      <c r="C339" s="59">
        <v>0</v>
      </c>
      <c r="D339" s="62"/>
      <c r="E339" s="73"/>
      <c r="F339" s="56"/>
      <c r="G339" s="58">
        <v>880.5</v>
      </c>
      <c r="H339" s="143">
        <f t="shared" si="73"/>
        <v>0</v>
      </c>
      <c r="I339" s="143">
        <f t="shared" si="74"/>
        <v>0</v>
      </c>
      <c r="J339" s="143">
        <f t="shared" si="75"/>
        <v>0</v>
      </c>
      <c r="K339" s="143">
        <f t="shared" si="76"/>
        <v>0</v>
      </c>
      <c r="L339" s="142">
        <f t="shared" si="77"/>
        <v>0</v>
      </c>
    </row>
    <row r="340" spans="1:12">
      <c r="A340" s="4"/>
      <c r="B340" s="5" t="s">
        <v>317</v>
      </c>
      <c r="C340" s="59">
        <v>0</v>
      </c>
      <c r="D340" s="62"/>
      <c r="E340" s="73"/>
      <c r="F340" s="56"/>
      <c r="G340" s="58">
        <v>1300</v>
      </c>
      <c r="H340" s="143">
        <f t="shared" si="73"/>
        <v>0</v>
      </c>
      <c r="I340" s="143">
        <f t="shared" si="74"/>
        <v>0</v>
      </c>
      <c r="J340" s="143">
        <f t="shared" si="75"/>
        <v>0</v>
      </c>
      <c r="K340" s="143">
        <f t="shared" si="76"/>
        <v>0</v>
      </c>
      <c r="L340" s="142">
        <f t="shared" si="77"/>
        <v>0</v>
      </c>
    </row>
    <row r="341" spans="1:12">
      <c r="A341" s="4"/>
      <c r="B341" s="5" t="s">
        <v>328</v>
      </c>
      <c r="C341" s="59">
        <v>0</v>
      </c>
      <c r="D341" s="62"/>
      <c r="E341" s="73"/>
      <c r="F341" s="56"/>
      <c r="G341" s="58">
        <v>70</v>
      </c>
      <c r="H341" s="143">
        <f>C341*G341</f>
        <v>0</v>
      </c>
      <c r="I341" s="143">
        <f>D341*G341</f>
        <v>0</v>
      </c>
      <c r="J341" s="143">
        <f>E341*G341</f>
        <v>0</v>
      </c>
      <c r="K341" s="143">
        <f>F341*G341</f>
        <v>0</v>
      </c>
      <c r="L341" s="142">
        <f>SUM(H341:K341)</f>
        <v>0</v>
      </c>
    </row>
    <row r="342" spans="1:12">
      <c r="A342" s="2"/>
      <c r="B342" s="5" t="s">
        <v>312</v>
      </c>
      <c r="C342" s="59">
        <v>6</v>
      </c>
      <c r="D342" s="62"/>
      <c r="E342" s="73"/>
      <c r="F342" s="56"/>
      <c r="G342" s="58">
        <v>424</v>
      </c>
      <c r="H342" s="143">
        <f t="shared" si="73"/>
        <v>2544</v>
      </c>
      <c r="I342" s="143">
        <f t="shared" si="74"/>
        <v>0</v>
      </c>
      <c r="J342" s="143">
        <f t="shared" si="75"/>
        <v>0</v>
      </c>
      <c r="K342" s="143">
        <f t="shared" si="76"/>
        <v>0</v>
      </c>
      <c r="L342" s="142">
        <f t="shared" si="77"/>
        <v>2544</v>
      </c>
    </row>
    <row r="343" spans="1:12">
      <c r="A343" s="2"/>
      <c r="B343" s="5" t="s">
        <v>313</v>
      </c>
      <c r="C343" s="59">
        <v>0</v>
      </c>
      <c r="D343" s="62"/>
      <c r="E343" s="73"/>
      <c r="F343" s="56"/>
      <c r="G343" s="58">
        <v>525.5</v>
      </c>
      <c r="H343" s="143">
        <f t="shared" si="73"/>
        <v>0</v>
      </c>
      <c r="I343" s="143">
        <f t="shared" si="74"/>
        <v>0</v>
      </c>
      <c r="J343" s="143">
        <f t="shared" si="75"/>
        <v>0</v>
      </c>
      <c r="K343" s="143">
        <f t="shared" si="76"/>
        <v>0</v>
      </c>
      <c r="L343" s="142">
        <f t="shared" si="77"/>
        <v>0</v>
      </c>
    </row>
    <row r="344" spans="1:12">
      <c r="A344" s="2"/>
      <c r="B344" s="5" t="s">
        <v>314</v>
      </c>
      <c r="C344" s="59">
        <v>10</v>
      </c>
      <c r="D344" s="62"/>
      <c r="E344" s="73"/>
      <c r="F344" s="56"/>
      <c r="G344" s="58">
        <v>798</v>
      </c>
      <c r="H344" s="143">
        <f t="shared" si="73"/>
        <v>7980</v>
      </c>
      <c r="I344" s="143">
        <f t="shared" si="74"/>
        <v>0</v>
      </c>
      <c r="J344" s="143">
        <f t="shared" si="75"/>
        <v>0</v>
      </c>
      <c r="K344" s="143">
        <f t="shared" si="76"/>
        <v>0</v>
      </c>
      <c r="L344" s="142">
        <f t="shared" si="77"/>
        <v>7980</v>
      </c>
    </row>
    <row r="345" spans="1:12">
      <c r="A345" s="2"/>
      <c r="B345" s="5" t="s">
        <v>315</v>
      </c>
      <c r="C345" s="59">
        <v>10</v>
      </c>
      <c r="D345" s="62"/>
      <c r="E345" s="73"/>
      <c r="F345" s="56"/>
      <c r="G345" s="58">
        <v>1396.5</v>
      </c>
      <c r="H345" s="143">
        <f t="shared" si="73"/>
        <v>13965</v>
      </c>
      <c r="I345" s="143">
        <f t="shared" si="74"/>
        <v>0</v>
      </c>
      <c r="J345" s="143">
        <f t="shared" si="75"/>
        <v>0</v>
      </c>
      <c r="K345" s="143">
        <f t="shared" si="76"/>
        <v>0</v>
      </c>
      <c r="L345" s="142">
        <f t="shared" si="77"/>
        <v>13965</v>
      </c>
    </row>
    <row r="346" spans="1:12" ht="24">
      <c r="A346" s="90" t="s">
        <v>58</v>
      </c>
      <c r="B346" s="9" t="s">
        <v>77</v>
      </c>
      <c r="C346" s="63"/>
      <c r="D346" s="63"/>
      <c r="E346" s="63"/>
      <c r="F346" s="63"/>
      <c r="G346" s="58"/>
      <c r="H346" s="144">
        <f>SUM(H338:H345)</f>
        <v>24489</v>
      </c>
      <c r="I346" s="144">
        <f>SUM(I338:I345)</f>
        <v>0</v>
      </c>
      <c r="J346" s="144">
        <f>SUM(J338:J342)</f>
        <v>0</v>
      </c>
      <c r="K346" s="144">
        <f>SUM(K338:K342)</f>
        <v>0</v>
      </c>
      <c r="L346" s="144">
        <f>SUM(L338:L345)</f>
        <v>24489</v>
      </c>
    </row>
    <row r="347" spans="1:12">
      <c r="A347" s="124"/>
      <c r="B347" s="2"/>
      <c r="C347" s="73"/>
      <c r="D347" s="73"/>
      <c r="E347" s="73"/>
      <c r="F347" s="56"/>
      <c r="G347" s="48"/>
      <c r="H347" s="134"/>
      <c r="I347" s="134"/>
      <c r="J347" s="134"/>
      <c r="K347" s="134"/>
      <c r="L347" s="134"/>
    </row>
    <row r="348" spans="1:12">
      <c r="A348" s="36">
        <v>19</v>
      </c>
      <c r="B348" s="82" t="s">
        <v>263</v>
      </c>
      <c r="C348" s="73"/>
      <c r="D348" s="73"/>
      <c r="E348" s="73"/>
      <c r="F348" s="56"/>
      <c r="G348" s="48"/>
      <c r="H348" s="134"/>
      <c r="I348" s="134"/>
      <c r="J348" s="134"/>
      <c r="K348" s="134"/>
      <c r="L348" s="134"/>
    </row>
    <row r="349" spans="1:12">
      <c r="A349" s="2"/>
      <c r="B349" s="96" t="s">
        <v>275</v>
      </c>
      <c r="C349" s="73"/>
      <c r="D349" s="59">
        <v>50</v>
      </c>
      <c r="E349" s="63">
        <v>10</v>
      </c>
      <c r="F349" s="56"/>
      <c r="G349" s="58">
        <v>25.5</v>
      </c>
      <c r="H349" s="143">
        <f>C349*G349</f>
        <v>0</v>
      </c>
      <c r="I349" s="143">
        <f>D349*G349</f>
        <v>1275</v>
      </c>
      <c r="J349" s="143">
        <f>E349*G349</f>
        <v>255</v>
      </c>
      <c r="K349" s="143">
        <f>F349*G349</f>
        <v>0</v>
      </c>
      <c r="L349" s="142">
        <f>SUM(H349:K349)</f>
        <v>1530</v>
      </c>
    </row>
    <row r="350" spans="1:12">
      <c r="A350" s="2"/>
      <c r="B350" s="97" t="s">
        <v>363</v>
      </c>
      <c r="C350" s="73"/>
      <c r="D350" s="59">
        <v>200</v>
      </c>
      <c r="E350" s="73"/>
      <c r="F350" s="56"/>
      <c r="G350" s="58">
        <v>30</v>
      </c>
      <c r="H350" s="143">
        <f>C350*G350</f>
        <v>0</v>
      </c>
      <c r="I350" s="143">
        <f>D350*G350</f>
        <v>6000</v>
      </c>
      <c r="J350" s="143">
        <f>E350*G350</f>
        <v>0</v>
      </c>
      <c r="K350" s="143">
        <f>F350*G350</f>
        <v>0</v>
      </c>
      <c r="L350" s="142">
        <f>SUM(H350:K350)</f>
        <v>6000</v>
      </c>
    </row>
    <row r="351" spans="1:12" ht="24">
      <c r="A351" s="90" t="s">
        <v>58</v>
      </c>
      <c r="B351" s="9" t="s">
        <v>77</v>
      </c>
      <c r="C351" s="63"/>
      <c r="D351" s="63"/>
      <c r="E351" s="63"/>
      <c r="F351" s="63"/>
      <c r="G351" s="58"/>
      <c r="H351" s="144">
        <f>SUM(H349:H350)</f>
        <v>0</v>
      </c>
      <c r="I351" s="144">
        <f>SUM(I349:I350)</f>
        <v>7275</v>
      </c>
      <c r="J351" s="144">
        <f>SUM(J349:J350)</f>
        <v>255</v>
      </c>
      <c r="K351" s="144">
        <f>SUM(K349:K350)</f>
        <v>0</v>
      </c>
      <c r="L351" s="144">
        <f>SUM(L349:L350)</f>
        <v>7530</v>
      </c>
    </row>
    <row r="352" spans="1:12">
      <c r="A352" s="29"/>
      <c r="B352" s="2"/>
      <c r="C352" s="73"/>
      <c r="D352" s="73"/>
      <c r="E352" s="73"/>
      <c r="F352" s="56"/>
      <c r="G352" s="48"/>
      <c r="H352" s="134"/>
      <c r="I352" s="134"/>
      <c r="J352" s="134"/>
      <c r="K352" s="134"/>
      <c r="L352" s="134"/>
    </row>
    <row r="353" spans="1:12" ht="36">
      <c r="A353" s="23" t="s">
        <v>121</v>
      </c>
      <c r="B353" s="2"/>
      <c r="C353" s="73"/>
      <c r="D353" s="73"/>
      <c r="E353" s="73"/>
      <c r="F353" s="56"/>
      <c r="G353" s="48"/>
      <c r="H353" s="134">
        <f>SUM(H351,H346,H336,H269,H258,H251,H247,H242,H238,H227,H196,H191,H178,H174,H165,H158,H124,H79,H74)</f>
        <v>561186.91999999993</v>
      </c>
      <c r="I353" s="134">
        <f>SUM(I351,I346,I336,I269,I258,I251,I247,I242,I238,I227,I196,I191,I178,I174,I165,I158,I124,I79,I74)</f>
        <v>1955365.82</v>
      </c>
      <c r="J353" s="134">
        <f>SUM(J351,J346,J336,J269,J258,J251,J247,J242,J238,J227,J196,J191,J178,J174,J165,J158,J124,J79,J74)</f>
        <v>940179.6</v>
      </c>
      <c r="K353" s="134">
        <f>SUM(K351,K346,K336,K269,K258,K251,K247,K242,K238,K227,K196,K191,K178,K174,K165,K158,K124,K79,K74)</f>
        <v>0</v>
      </c>
      <c r="L353" s="134">
        <f>SUM(L351,L346,L336,L269,L258,L251,L247,L242,L238,L227,L196,L191,L178,L174,L165,L158,L124,L79,L74)</f>
        <v>3456732.34</v>
      </c>
    </row>
    <row r="354" spans="1:12">
      <c r="A354" s="18"/>
      <c r="B354" s="18"/>
      <c r="C354" s="54"/>
      <c r="D354" s="54"/>
      <c r="E354" s="54"/>
      <c r="F354" s="54"/>
      <c r="G354" s="54"/>
      <c r="H354" s="153"/>
      <c r="I354" s="153"/>
      <c r="J354" s="153"/>
      <c r="K354" s="153"/>
      <c r="L354" s="136"/>
    </row>
    <row r="356" spans="1:12">
      <c r="A356" s="18" t="s">
        <v>138</v>
      </c>
      <c r="B356" s="18"/>
      <c r="C356" s="54"/>
      <c r="D356" s="54"/>
    </row>
    <row r="357" spans="1:12">
      <c r="A357" s="18" t="s">
        <v>267</v>
      </c>
      <c r="B357" s="18"/>
      <c r="C357" s="54"/>
      <c r="D357" s="54"/>
    </row>
    <row r="358" spans="1:12">
      <c r="A358" s="18"/>
      <c r="B358" s="18"/>
      <c r="C358" s="54"/>
      <c r="D358" s="54"/>
    </row>
    <row r="359" spans="1:12">
      <c r="A359" s="18" t="s">
        <v>139</v>
      </c>
      <c r="B359" s="18"/>
      <c r="C359" s="54"/>
      <c r="D359" s="54"/>
    </row>
    <row r="360" spans="1:12">
      <c r="B360" s="18"/>
      <c r="C360" s="54"/>
      <c r="D360" s="54"/>
    </row>
  </sheetData>
  <mergeCells count="6">
    <mergeCell ref="H7:J7"/>
    <mergeCell ref="L7:L8"/>
    <mergeCell ref="A7:A8"/>
    <mergeCell ref="B7:B8"/>
    <mergeCell ref="C7:F7"/>
    <mergeCell ref="G7:G8"/>
  </mergeCells>
  <phoneticPr fontId="2" type="noConversion"/>
  <pageMargins left="0.59055118110236227" right="0.59055118110236227" top="0.59055118110236227" bottom="0.39370078740157483" header="0.51181102362204722" footer="0.51181102362204722"/>
  <pageSetup paperSize="9" scale="90" orientation="landscape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2019</vt:lpstr>
      <vt:lpstr>2017</vt:lpstr>
      <vt:lpstr>2016</vt:lpstr>
      <vt:lpstr>2015</vt:lpstr>
      <vt:lpstr>2013</vt:lpstr>
      <vt:lpstr>2014</vt:lpstr>
      <vt:lpstr>'2014'!Заголовки_для_печати</vt:lpstr>
      <vt:lpstr>'2015'!Заголовки_для_печати</vt:lpstr>
      <vt:lpstr>'2014'!Область_печати</vt:lpstr>
      <vt:lpstr>'2015'!Область_печати</vt:lpstr>
    </vt:vector>
  </TitlesOfParts>
  <Company>komline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ShabalinAA</cp:lastModifiedBy>
  <cp:lastPrinted>2018-11-01T04:28:51Z</cp:lastPrinted>
  <dcterms:created xsi:type="dcterms:W3CDTF">2006-08-25T05:57:21Z</dcterms:created>
  <dcterms:modified xsi:type="dcterms:W3CDTF">2019-04-18T07:38:04Z</dcterms:modified>
</cp:coreProperties>
</file>